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gress.econ\progressioni 2019\Ultimi bando\Nuova cartella\"/>
    </mc:Choice>
  </mc:AlternateContent>
  <bookViews>
    <workbookView xWindow="120" yWindow="60" windowWidth="15180" windowHeight="9345"/>
  </bookViews>
  <sheets>
    <sheet name="All.1" sheetId="8" r:id="rId1"/>
  </sheets>
  <definedNames>
    <definedName name="db">#REF!</definedName>
    <definedName name="_xlnm.Print_Titles" localSheetId="0">All.1!$1:$2</definedName>
  </definedNames>
  <calcPr calcId="152511"/>
</workbook>
</file>

<file path=xl/calcChain.xml><?xml version="1.0" encoding="utf-8"?>
<calcChain xmlns="http://schemas.openxmlformats.org/spreadsheetml/2006/main">
  <c r="C58" i="8" l="1"/>
  <c r="C61" i="8"/>
  <c r="E50" i="8"/>
  <c r="H50" i="8" s="1"/>
  <c r="L50" i="8" s="1"/>
  <c r="E49" i="8"/>
  <c r="H49" i="8" s="1"/>
  <c r="E48" i="8"/>
  <c r="H48" i="8" s="1"/>
  <c r="E47" i="8"/>
  <c r="H47" i="8"/>
  <c r="F47" i="8" s="1"/>
  <c r="G47" i="8" s="1"/>
  <c r="E46" i="8"/>
  <c r="H46" i="8"/>
  <c r="L46" i="8" s="1"/>
  <c r="E45" i="8"/>
  <c r="H45" i="8" s="1"/>
  <c r="E40" i="8"/>
  <c r="H40" i="8" s="1"/>
  <c r="E39" i="8"/>
  <c r="H39" i="8" s="1"/>
  <c r="E38" i="8"/>
  <c r="E37" i="8"/>
  <c r="H37" i="8"/>
  <c r="L37" i="8" s="1"/>
  <c r="E36" i="8"/>
  <c r="H36" i="8" s="1"/>
  <c r="E35" i="8"/>
  <c r="H35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L11" i="8" s="1"/>
  <c r="E10" i="8"/>
  <c r="H10" i="8" s="1"/>
  <c r="E9" i="8"/>
  <c r="H9" i="8" s="1"/>
  <c r="E8" i="8"/>
  <c r="H8" i="8" s="1"/>
  <c r="E7" i="8"/>
  <c r="H7" i="8" s="1"/>
  <c r="E6" i="8"/>
  <c r="H6" i="8" s="1"/>
  <c r="E5" i="8"/>
  <c r="H5" i="8" s="1"/>
  <c r="E4" i="8"/>
  <c r="H4" i="8" s="1"/>
  <c r="H38" i="8"/>
  <c r="L38" i="8" s="1"/>
  <c r="L47" i="8"/>
  <c r="F38" i="8" l="1"/>
  <c r="G38" i="8" s="1"/>
  <c r="I38" i="8" s="1"/>
  <c r="L40" i="8"/>
  <c r="F40" i="8"/>
  <c r="G40" i="8" s="1"/>
  <c r="I40" i="8" s="1"/>
  <c r="F46" i="8"/>
  <c r="G46" i="8" s="1"/>
  <c r="L4" i="8"/>
  <c r="F4" i="8"/>
  <c r="G4" i="8" s="1"/>
  <c r="L8" i="8"/>
  <c r="F8" i="8"/>
  <c r="G8" i="8" s="1"/>
  <c r="L12" i="8"/>
  <c r="F12" i="8"/>
  <c r="G12" i="8" s="1"/>
  <c r="I12" i="8" s="1"/>
  <c r="L49" i="8"/>
  <c r="F49" i="8"/>
  <c r="G49" i="8" s="1"/>
  <c r="F5" i="8"/>
  <c r="G5" i="8" s="1"/>
  <c r="L5" i="8"/>
  <c r="F35" i="8"/>
  <c r="G35" i="8" s="1"/>
  <c r="I35" i="8" s="1"/>
  <c r="L35" i="8"/>
  <c r="F37" i="8"/>
  <c r="G37" i="8" s="1"/>
  <c r="I37" i="8" s="1"/>
  <c r="M37" i="8" s="1"/>
  <c r="F11" i="8"/>
  <c r="G11" i="8" s="1"/>
  <c r="F50" i="8"/>
  <c r="G50" i="8" s="1"/>
  <c r="I50" i="8" s="1"/>
  <c r="M50" i="8" s="1"/>
  <c r="M38" i="8"/>
  <c r="L6" i="8"/>
  <c r="F6" i="8"/>
  <c r="G6" i="8" s="1"/>
  <c r="L9" i="8"/>
  <c r="F9" i="8"/>
  <c r="G9" i="8" s="1"/>
  <c r="L13" i="8"/>
  <c r="F13" i="8"/>
  <c r="G13" i="8" s="1"/>
  <c r="L15" i="8"/>
  <c r="F15" i="8"/>
  <c r="G15" i="8" s="1"/>
  <c r="L36" i="8"/>
  <c r="F36" i="8"/>
  <c r="G36" i="8" s="1"/>
  <c r="F39" i="8"/>
  <c r="G39" i="8" s="1"/>
  <c r="L39" i="8"/>
  <c r="L45" i="8"/>
  <c r="F45" i="8"/>
  <c r="G45" i="8" s="1"/>
  <c r="I47" i="8"/>
  <c r="M47" i="8" s="1"/>
  <c r="I11" i="8"/>
  <c r="M11" i="8" s="1"/>
  <c r="M40" i="8"/>
  <c r="I49" i="8"/>
  <c r="M49" i="8" s="1"/>
  <c r="I46" i="8"/>
  <c r="M46" i="8" s="1"/>
  <c r="I8" i="8"/>
  <c r="M8" i="8" s="1"/>
  <c r="L7" i="8"/>
  <c r="F7" i="8"/>
  <c r="G7" i="8" s="1"/>
  <c r="L10" i="8"/>
  <c r="F10" i="8"/>
  <c r="G10" i="8" s="1"/>
  <c r="F14" i="8"/>
  <c r="G14" i="8" s="1"/>
  <c r="L14" i="8"/>
  <c r="L16" i="8"/>
  <c r="F16" i="8"/>
  <c r="G16" i="8" s="1"/>
  <c r="L48" i="8"/>
  <c r="F48" i="8"/>
  <c r="G48" i="8" s="1"/>
  <c r="J37" i="8" l="1"/>
  <c r="N37" i="8" s="1"/>
  <c r="J40" i="8"/>
  <c r="N40" i="8" s="1"/>
  <c r="J38" i="8"/>
  <c r="N38" i="8" s="1"/>
  <c r="J35" i="8"/>
  <c r="N35" i="8" s="1"/>
  <c r="M35" i="8"/>
  <c r="I5" i="8"/>
  <c r="M5" i="8" s="1"/>
  <c r="J46" i="8"/>
  <c r="N46" i="8" s="1"/>
  <c r="J49" i="8"/>
  <c r="N49" i="8" s="1"/>
  <c r="J11" i="8"/>
  <c r="N11" i="8" s="1"/>
  <c r="J12" i="8"/>
  <c r="N12" i="8" s="1"/>
  <c r="M12" i="8"/>
  <c r="I4" i="8"/>
  <c r="M4" i="8" s="1"/>
  <c r="I48" i="8"/>
  <c r="M48" i="8" s="1"/>
  <c r="I16" i="8"/>
  <c r="M16" i="8" s="1"/>
  <c r="I10" i="8"/>
  <c r="M10" i="8" s="1"/>
  <c r="I7" i="8"/>
  <c r="M7" i="8" s="1"/>
  <c r="J47" i="8"/>
  <c r="N47" i="8" s="1"/>
  <c r="I45" i="8"/>
  <c r="M45" i="8" s="1"/>
  <c r="I36" i="8"/>
  <c r="M36" i="8" s="1"/>
  <c r="I15" i="8"/>
  <c r="M15" i="8" s="1"/>
  <c r="I13" i="8"/>
  <c r="M13" i="8" s="1"/>
  <c r="I9" i="8"/>
  <c r="M9" i="8" s="1"/>
  <c r="I6" i="8"/>
  <c r="M6" i="8" s="1"/>
  <c r="I14" i="8"/>
  <c r="M14" i="8" s="1"/>
  <c r="J8" i="8"/>
  <c r="N8" i="8" s="1"/>
  <c r="I39" i="8"/>
  <c r="M39" i="8" s="1"/>
  <c r="J50" i="8"/>
  <c r="N50" i="8" s="1"/>
  <c r="J9" i="8" l="1"/>
  <c r="N9" i="8" s="1"/>
  <c r="J13" i="8"/>
  <c r="N13" i="8" s="1"/>
  <c r="J15" i="8"/>
  <c r="N15" i="8" s="1"/>
  <c r="J36" i="8"/>
  <c r="N36" i="8" s="1"/>
  <c r="J45" i="8"/>
  <c r="N45" i="8" s="1"/>
  <c r="J7" i="8"/>
  <c r="N7" i="8" s="1"/>
  <c r="J10" i="8"/>
  <c r="N10" i="8" s="1"/>
  <c r="J6" i="8"/>
  <c r="N6" i="8" s="1"/>
  <c r="J39" i="8"/>
  <c r="N39" i="8" s="1"/>
  <c r="J4" i="8"/>
  <c r="N4" i="8" s="1"/>
  <c r="J5" i="8"/>
  <c r="N5" i="8" s="1"/>
  <c r="J14" i="8"/>
  <c r="N14" i="8" s="1"/>
  <c r="J16" i="8"/>
  <c r="N16" i="8" s="1"/>
  <c r="J48" i="8"/>
  <c r="N48" i="8" s="1"/>
</calcChain>
</file>

<file path=xl/sharedStrings.xml><?xml version="1.0" encoding="utf-8"?>
<sst xmlns="http://schemas.openxmlformats.org/spreadsheetml/2006/main" count="58" uniqueCount="51">
  <si>
    <t>ANNI</t>
  </si>
  <si>
    <t>AL</t>
  </si>
  <si>
    <t>MESI</t>
  </si>
  <si>
    <t>GIORNI</t>
  </si>
  <si>
    <t>Tipologia</t>
  </si>
  <si>
    <t>DAL
(Dec.Econ.)</t>
  </si>
  <si>
    <t>1a)</t>
  </si>
  <si>
    <r>
      <t xml:space="preserve">2,25 </t>
    </r>
    <r>
      <rPr>
        <sz val="7"/>
        <rFont val="Arial"/>
        <family val="2"/>
      </rPr>
      <t>punti per ogni successivo anno frazione superiore a sei mesi</t>
    </r>
  </si>
  <si>
    <t>1b)</t>
  </si>
  <si>
    <r>
      <t xml:space="preserve">1,85 </t>
    </r>
    <r>
      <rPr>
        <sz val="7"/>
        <rFont val="Arial"/>
        <family val="2"/>
      </rPr>
      <t>punti per ogni successivo anno frazione pari o superiore a sei mesi</t>
    </r>
  </si>
  <si>
    <t>2a)</t>
  </si>
  <si>
    <t>2b)</t>
  </si>
  <si>
    <t xml:space="preserve">COGNOME E NOME: </t>
  </si>
  <si>
    <t xml:space="preserve">In caso di periodi di aspettative e di rapporto di lavoro part time i predetti punteggi saranno attribuiti in proporzione all’effettiva prestazione lavorativa
</t>
  </si>
  <si>
    <t xml:space="preserve">dal </t>
  </si>
  <si>
    <t>al</t>
  </si>
  <si>
    <t>aa.</t>
  </si>
  <si>
    <t>mm.</t>
  </si>
  <si>
    <t>gg.</t>
  </si>
  <si>
    <t>Eventuali part time</t>
  </si>
  <si>
    <t>Anni</t>
  </si>
  <si>
    <t>punteggio</t>
  </si>
  <si>
    <t>Titoli di studio culturali e professionali</t>
  </si>
  <si>
    <t>Diploma di scuola secondaria di II grado</t>
  </si>
  <si>
    <t>Diploma laurea triennale</t>
  </si>
  <si>
    <t>Diploma laurea specialistica/vecchio ordinamento/magistrale</t>
  </si>
  <si>
    <t>Ulteriori titoli di studio</t>
  </si>
  <si>
    <t>Seconda laurea specialistica/vecchio ordinamento/magistrale</t>
  </si>
  <si>
    <t>Eventuali aspettative e/o congedi art. 42 co. 5 L. 151/2001</t>
  </si>
  <si>
    <t>Totale</t>
  </si>
  <si>
    <t>valutazione media</t>
  </si>
  <si>
    <t>Valutazione finale (max 30 punti)</t>
  </si>
  <si>
    <r>
      <t xml:space="preserve">Valutazione della qualità della prestazione resa
</t>
    </r>
    <r>
      <rPr>
        <b/>
        <sz val="9"/>
        <color indexed="10"/>
        <rFont val="Arial"/>
        <family val="2"/>
      </rPr>
      <t>(da compilare a cura della Commissione sulla base delle valutazioni comunicate dai dirigenti)</t>
    </r>
  </si>
  <si>
    <t>I titoli valutabili sono quelli posseduti alla data del 31 dicembre 2018.</t>
  </si>
  <si>
    <r>
      <t>1,85</t>
    </r>
    <r>
      <rPr>
        <sz val="7"/>
        <rFont val="Arial"/>
        <family val="2"/>
      </rPr>
      <t xml:space="preserve"> punti per ciascun anno di  servizio di ruolo o frazione pari o superiore a sei mesi effettivamente prestato presso la G.A., nella fascia retributiva di appartenenza , </t>
    </r>
    <r>
      <rPr>
        <b/>
        <sz val="7"/>
        <rFont val="Arial"/>
        <family val="2"/>
      </rPr>
      <t>per i primi 5 anni</t>
    </r>
  </si>
  <si>
    <r>
      <t>1,45</t>
    </r>
    <r>
      <rPr>
        <sz val="7"/>
        <rFont val="Arial"/>
        <family val="2"/>
      </rPr>
      <t xml:space="preserve"> punti per ciascun anno di  servizio o frazione pari o superiore a sei mesi effettivamente prestato , </t>
    </r>
    <r>
      <rPr>
        <b/>
        <sz val="7"/>
        <rFont val="Arial"/>
        <family val="2"/>
      </rPr>
      <t>in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posizione di comando</t>
    </r>
    <r>
      <rPr>
        <sz val="7"/>
        <rFont val="Arial"/>
        <family val="2"/>
      </rPr>
      <t xml:space="preserve">, presso la G.A. o dalla G.A. presso altra P.A., nella fascia retributiva di appartenenza, </t>
    </r>
    <r>
      <rPr>
        <b/>
        <sz val="7"/>
        <rFont val="Arial"/>
        <family val="2"/>
      </rPr>
      <t>per i primi 5 anni</t>
    </r>
  </si>
  <si>
    <r>
      <t xml:space="preserve">0,50 </t>
    </r>
    <r>
      <rPr>
        <sz val="7"/>
        <rFont val="Arial"/>
        <family val="2"/>
      </rPr>
      <t xml:space="preserve">punti per ciascun anno di  servizio o frazione pari o superiore a sei mesi effettivamente prestato in </t>
    </r>
    <r>
      <rPr>
        <b/>
        <sz val="7"/>
        <rFont val="Arial"/>
        <family val="2"/>
      </rPr>
      <t>posizione di comando</t>
    </r>
    <r>
      <rPr>
        <sz val="7"/>
        <rFont val="Arial"/>
        <family val="2"/>
      </rPr>
      <t xml:space="preserve"> presso la G.A.  o dalla G.A. presso altra P.A, nelle fasce inferiori dell'Area Terza,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stabilizzazione al 31/12/2009</t>
    </r>
  </si>
  <si>
    <r>
      <t xml:space="preserve">0,20 </t>
    </r>
    <r>
      <rPr>
        <sz val="7"/>
        <rFont val="Arial"/>
        <family val="2"/>
      </rPr>
      <t xml:space="preserve">punti per ciascun anno di  servizio o frazione pari o superiore a sei mesi effettivamente prestato in </t>
    </r>
    <r>
      <rPr>
        <b/>
        <sz val="7"/>
        <rFont val="Arial"/>
        <family val="2"/>
      </rPr>
      <t>posizione di comando</t>
    </r>
    <r>
      <rPr>
        <sz val="7"/>
        <rFont val="Arial"/>
        <family val="2"/>
      </rPr>
      <t xml:space="preserve"> presso la G.A.  o altra P.A, nell'Area Seconda,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stabilizzazione al 31/12/2009</t>
    </r>
  </si>
  <si>
    <r>
      <t xml:space="preserve"> </t>
    </r>
    <r>
      <rPr>
        <b/>
        <sz val="7"/>
        <rFont val="Arial"/>
        <family val="2"/>
      </rPr>
      <t>0,05</t>
    </r>
    <r>
      <rPr>
        <sz val="7"/>
        <rFont val="Arial"/>
        <family val="2"/>
      </rPr>
      <t xml:space="preserve"> per ciascun anno di  servizio o frazione pari o superiore a sei mesi effettivamente prestato in </t>
    </r>
    <r>
      <rPr>
        <b/>
        <sz val="7"/>
        <rFont val="Arial"/>
        <family val="2"/>
      </rPr>
      <t>posizione di comando</t>
    </r>
    <r>
      <rPr>
        <sz val="7"/>
        <rFont val="Arial"/>
        <family val="2"/>
      </rPr>
      <t xml:space="preserve">  presso la G.A.  o  dalla G.A. presso altra P.A, nell'Area Prima, </t>
    </r>
    <r>
      <rPr>
        <b/>
        <sz val="7"/>
        <rFont val="Arial"/>
        <family val="2"/>
      </rPr>
      <t>senza</t>
    </r>
    <r>
      <rPr>
        <sz val="7"/>
        <rFont val="Arial"/>
        <family val="2"/>
      </rPr>
      <t xml:space="preserve"> stabilizzazione al 31/12/2009</t>
    </r>
  </si>
  <si>
    <t>Master universitario di I e II livello e diploma di specializzazione (per ogni titolo posseduto)</t>
  </si>
  <si>
    <r>
      <t xml:space="preserve">0,70 </t>
    </r>
    <r>
      <rPr>
        <sz val="7"/>
        <rFont val="Arial"/>
        <family val="2"/>
      </rPr>
      <t xml:space="preserve">punti per ciascun anno di  servizio, di ruolo o in posizione di comando, o frazione pari o superiore a sei mesi effettivamente prestato presso la G.A., nelle fasce inferiori dell'Area Terza, </t>
    </r>
    <r>
      <rPr>
        <b/>
        <sz val="7"/>
        <rFont val="Arial"/>
        <family val="2"/>
      </rPr>
      <t>con</t>
    </r>
    <r>
      <rPr>
        <sz val="7"/>
        <rFont val="Arial"/>
        <family val="2"/>
      </rPr>
      <t xml:space="preserve"> stabilizzazione al 31/12/2009</t>
    </r>
  </si>
  <si>
    <r>
      <t xml:space="preserve">0,40 </t>
    </r>
    <r>
      <rPr>
        <sz val="7"/>
        <rFont val="Arial"/>
        <family val="2"/>
      </rPr>
      <t xml:space="preserve">punti per ciascun anno di  servizio, di ruolo o in posizione di comando, o frazione pari o superiore a sei mesi effettivamente prestato presso la G.A., nell'Area Seconda, </t>
    </r>
    <r>
      <rPr>
        <b/>
        <sz val="7"/>
        <rFont val="Arial"/>
        <family val="2"/>
      </rPr>
      <t>con</t>
    </r>
    <r>
      <rPr>
        <sz val="7"/>
        <rFont val="Arial"/>
        <family val="2"/>
      </rPr>
      <t xml:space="preserve"> stabilizzazione  al 31/12/2009</t>
    </r>
  </si>
  <si>
    <r>
      <t xml:space="preserve"> </t>
    </r>
    <r>
      <rPr>
        <b/>
        <sz val="7"/>
        <rFont val="Arial"/>
        <family val="2"/>
      </rPr>
      <t>0,10</t>
    </r>
    <r>
      <rPr>
        <sz val="7"/>
        <rFont val="Arial"/>
        <family val="2"/>
      </rPr>
      <t xml:space="preserve"> per ciascun anno di  servizio, di ruolo o o in posizione di comando,frazione pari o superiore a sei mesi effettivamente prestato presso la G.A., nell'Area Prima, </t>
    </r>
    <r>
      <rPr>
        <b/>
        <sz val="7"/>
        <rFont val="Arial"/>
        <family val="2"/>
      </rPr>
      <t>con</t>
    </r>
    <r>
      <rPr>
        <sz val="7"/>
        <rFont val="Arial"/>
        <family val="2"/>
      </rPr>
      <t xml:space="preserve"> stabilizzazione  al 31/12/2009</t>
    </r>
  </si>
  <si>
    <t>ALL. A</t>
  </si>
  <si>
    <r>
      <t xml:space="preserve">AREA TERZA
</t>
    </r>
    <r>
      <rPr>
        <b/>
        <i/>
        <sz val="10"/>
        <color rgb="FFFF0000"/>
        <rFont val="Arial"/>
        <family val="2"/>
      </rPr>
      <t>da compilare in base ai titoli di cui all'art. 4 del bando</t>
    </r>
  </si>
  <si>
    <r>
      <t xml:space="preserve"> </t>
    </r>
    <r>
      <rPr>
        <b/>
        <sz val="7"/>
        <rFont val="Arial"/>
        <family val="2"/>
      </rPr>
      <t>0,15</t>
    </r>
    <r>
      <rPr>
        <sz val="7"/>
        <rFont val="Arial"/>
        <family val="2"/>
      </rPr>
      <t xml:space="preserve">  punti per ciascun anno di  servizio  o frazione pari o superiore a sei mesi, prestato presso una P.A. diversa dalla Giustizia Amministrativa nell'area terza,al netto di quello già conteggiato ai punti precedenti </t>
    </r>
  </si>
  <si>
    <r>
      <t xml:space="preserve"> </t>
    </r>
    <r>
      <rPr>
        <b/>
        <sz val="7"/>
        <rFont val="Arial"/>
        <family val="2"/>
      </rPr>
      <t>0,10</t>
    </r>
    <r>
      <rPr>
        <sz val="7"/>
        <rFont val="Arial"/>
        <family val="2"/>
      </rPr>
      <t xml:space="preserve">  punti per ciascun anno di  servizio  o frazione pari o superiore a sei mesi, prestato presso una P.A. diversa dalla Giustizia Amministrativa nell'area seconda, al netto di quello già conteggiato ai punti precedenti</t>
    </r>
  </si>
  <si>
    <r>
      <t xml:space="preserve"> </t>
    </r>
    <r>
      <rPr>
        <b/>
        <sz val="7"/>
        <rFont val="Arial"/>
        <family val="2"/>
      </rPr>
      <t>0,05</t>
    </r>
    <r>
      <rPr>
        <sz val="7"/>
        <rFont val="Arial"/>
        <family val="2"/>
      </rPr>
      <t xml:space="preserve"> per ciascun anno di  servizio  o frazione pari o superiore a sei mesi, prestato presso una P.A. diversa dalla Giustizia Amministrativa nell'area prima, al netto di quello già conteggiato ai punti precedenti</t>
    </r>
  </si>
  <si>
    <t xml:space="preserve">Indicare con una X </t>
  </si>
  <si>
    <t>Dottorato di ricerca, abilitazioni professionali (per ogni titolo posseduto)</t>
  </si>
  <si>
    <t>indicare il numero dei titoli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</si>
</sst>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3" borderId="3" xfId="0" applyFont="1" applyFill="1" applyBorder="1" applyAlignment="1" applyProtection="1">
      <alignment horizontal="left" vertical="center" wrapText="1"/>
    </xf>
    <xf numFmtId="1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/>
    </xf>
    <xf numFmtId="1" fontId="7" fillId="3" borderId="3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 wrapText="1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4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9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14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9" fillId="8" borderId="0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center"/>
      <protection locked="0"/>
    </xf>
    <xf numFmtId="0" fontId="9" fillId="9" borderId="0" xfId="0" applyFont="1" applyFill="1" applyBorder="1" applyAlignment="1" applyProtection="1">
      <alignment horizontal="center"/>
      <protection locked="0"/>
    </xf>
    <xf numFmtId="0" fontId="4" fillId="9" borderId="3" xfId="0" applyFont="1" applyFill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Border="1" applyAlignment="1" applyProtection="1">
      <alignment horizontal="center"/>
      <protection locked="0"/>
    </xf>
    <xf numFmtId="0" fontId="7" fillId="11" borderId="0" xfId="0" applyFont="1" applyFill="1" applyBorder="1" applyAlignment="1" applyProtection="1">
      <alignment horizontal="center" vertical="center"/>
      <protection locked="0"/>
    </xf>
    <xf numFmtId="1" fontId="7" fillId="11" borderId="0" xfId="0" applyNumberFormat="1" applyFont="1" applyFill="1" applyBorder="1" applyAlignment="1" applyProtection="1">
      <alignment horizontal="center" vertical="center"/>
      <protection locked="0"/>
    </xf>
    <xf numFmtId="0" fontId="6" fillId="11" borderId="0" xfId="0" applyFont="1" applyFill="1" applyBorder="1" applyAlignment="1" applyProtection="1">
      <alignment vertical="center" wrapText="1"/>
      <protection locked="0"/>
    </xf>
    <xf numFmtId="0" fontId="6" fillId="10" borderId="9" xfId="0" applyFont="1" applyFill="1" applyBorder="1" applyAlignment="1" applyProtection="1">
      <alignment vertical="center" wrapText="1"/>
      <protection locked="0"/>
    </xf>
    <xf numFmtId="0" fontId="6" fillId="11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 wrapText="1"/>
    </xf>
    <xf numFmtId="0" fontId="0" fillId="2" borderId="3" xfId="0" applyFill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center"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left" vertical="center" wrapText="1"/>
    </xf>
    <xf numFmtId="0" fontId="7" fillId="7" borderId="3" xfId="0" applyFont="1" applyFill="1" applyBorder="1" applyAlignment="1" applyProtection="1">
      <alignment horizontal="center" vertical="center"/>
    </xf>
    <xf numFmtId="1" fontId="7" fillId="7" borderId="3" xfId="0" applyNumberFormat="1" applyFont="1" applyFill="1" applyBorder="1" applyAlignment="1" applyProtection="1">
      <alignment horizontal="center" vertical="center"/>
    </xf>
    <xf numFmtId="0" fontId="6" fillId="8" borderId="3" xfId="0" applyFont="1" applyFill="1" applyBorder="1" applyAlignment="1" applyProtection="1">
      <alignment horizontal="center" vertical="center" wrapText="1"/>
    </xf>
    <xf numFmtId="14" fontId="6" fillId="8" borderId="3" xfId="0" applyNumberFormat="1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/>
    </xf>
    <xf numFmtId="1" fontId="9" fillId="8" borderId="3" xfId="0" applyNumberFormat="1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/>
    </xf>
    <xf numFmtId="1" fontId="7" fillId="8" borderId="3" xfId="0" applyNumberFormat="1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 wrapText="1"/>
    </xf>
    <xf numFmtId="14" fontId="6" fillId="9" borderId="3" xfId="0" applyNumberFormat="1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center" vertical="center"/>
    </xf>
    <xf numFmtId="1" fontId="9" fillId="9" borderId="3" xfId="0" applyNumberFormat="1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1" fontId="7" fillId="9" borderId="3" xfId="0" applyNumberFormat="1" applyFont="1" applyFill="1" applyBorder="1" applyAlignment="1" applyProtection="1">
      <alignment horizontal="center" vertical="center"/>
    </xf>
    <xf numFmtId="0" fontId="6" fillId="10" borderId="10" xfId="0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6" fillId="10" borderId="3" xfId="0" applyFont="1" applyFill="1" applyBorder="1" applyAlignment="1" applyProtection="1">
      <alignment vertical="center" wrapText="1"/>
    </xf>
    <xf numFmtId="0" fontId="8" fillId="10" borderId="3" xfId="0" applyFont="1" applyFill="1" applyBorder="1" applyAlignment="1" applyProtection="1">
      <alignment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vertical="center" wrapText="1"/>
      <protection locked="0"/>
    </xf>
    <xf numFmtId="0" fontId="11" fillId="7" borderId="8" xfId="0" applyFont="1" applyFill="1" applyBorder="1" applyAlignment="1" applyProtection="1">
      <alignment vertical="center" wrapText="1"/>
      <protection locked="0"/>
    </xf>
    <xf numFmtId="0" fontId="8" fillId="7" borderId="8" xfId="0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</xf>
    <xf numFmtId="14" fontId="2" fillId="7" borderId="18" xfId="0" applyNumberFormat="1" applyFont="1" applyFill="1" applyBorder="1" applyAlignment="1" applyProtection="1">
      <alignment horizontal="center" vertical="center" wrapText="1"/>
      <protection locked="0"/>
    </xf>
    <xf numFmtId="14" fontId="2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10" borderId="8" xfId="0" applyFont="1" applyFill="1" applyBorder="1" applyAlignment="1" applyProtection="1">
      <alignment horizontal="center" vertical="center" wrapText="1"/>
    </xf>
    <xf numFmtId="0" fontId="6" fillId="10" borderId="17" xfId="0" applyFont="1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0" fontId="0" fillId="7" borderId="10" xfId="0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Normal="100" workbookViewId="0">
      <selection activeCell="M72" sqref="M72"/>
    </sheetView>
  </sheetViews>
  <sheetFormatPr defaultColWidth="9.140625" defaultRowHeight="11.25" x14ac:dyDescent="0.2"/>
  <cols>
    <col min="1" max="1" width="3.7109375" style="20" customWidth="1"/>
    <col min="2" max="2" width="31.28515625" style="20" customWidth="1"/>
    <col min="3" max="3" width="9.85546875" style="20" bestFit="1" customWidth="1"/>
    <col min="4" max="4" width="10" style="20" customWidth="1"/>
    <col min="5" max="11" width="7.140625" style="20" hidden="1" customWidth="1"/>
    <col min="12" max="12" width="9.42578125" style="20" customWidth="1"/>
    <col min="13" max="13" width="7.7109375" style="20" customWidth="1"/>
    <col min="14" max="14" width="9.140625" style="20" customWidth="1"/>
    <col min="15" max="16384" width="9.140625" style="20"/>
  </cols>
  <sheetData>
    <row r="1" spans="1:14" ht="28.9" customHeight="1" x14ac:dyDescent="0.2">
      <c r="A1" s="46"/>
      <c r="B1" s="90" t="s">
        <v>44</v>
      </c>
      <c r="C1" s="90"/>
      <c r="D1" s="90"/>
      <c r="L1" s="46"/>
      <c r="M1" s="46"/>
      <c r="N1" s="47" t="s">
        <v>43</v>
      </c>
    </row>
    <row r="2" spans="1:14" ht="34.9" customHeight="1" x14ac:dyDescent="0.2">
      <c r="B2" s="48" t="s">
        <v>12</v>
      </c>
      <c r="C2" s="21"/>
      <c r="D2" s="21"/>
    </row>
    <row r="3" spans="1:14" s="23" customFormat="1" ht="29.25" customHeight="1" thickBot="1" x14ac:dyDescent="0.25">
      <c r="A3" s="50"/>
      <c r="B3" s="49"/>
      <c r="C3" s="51" t="s">
        <v>5</v>
      </c>
      <c r="D3" s="52" t="s">
        <v>1</v>
      </c>
      <c r="E3" s="22"/>
      <c r="F3" s="22"/>
      <c r="G3" s="22"/>
      <c r="H3" s="22"/>
      <c r="I3" s="22"/>
      <c r="J3" s="22"/>
      <c r="K3" s="22"/>
      <c r="L3" s="52" t="s">
        <v>0</v>
      </c>
      <c r="M3" s="52" t="s">
        <v>2</v>
      </c>
      <c r="N3" s="52" t="s">
        <v>3</v>
      </c>
    </row>
    <row r="4" spans="1:14" s="23" customFormat="1" ht="46.5" customHeight="1" thickTop="1" thickBot="1" x14ac:dyDescent="0.3">
      <c r="A4" s="94" t="s">
        <v>6</v>
      </c>
      <c r="B4" s="1" t="s">
        <v>34</v>
      </c>
      <c r="C4" s="2"/>
      <c r="D4" s="3"/>
      <c r="E4" s="24">
        <f t="shared" ref="E4:E16" si="0">IF(AND(DAY(C4)=1,DAY(D4)=31),DAYS360(C4,D4),DAYS360(C4,D4)+1)</f>
        <v>1</v>
      </c>
      <c r="F4" s="24">
        <f t="shared" ref="F4:F16" si="1">E4/360-H4</f>
        <v>2.7777777777777779E-3</v>
      </c>
      <c r="G4" s="24">
        <f t="shared" ref="G4:G16" si="2">12*F4</f>
        <v>3.3333333333333333E-2</v>
      </c>
      <c r="H4" s="24">
        <f t="shared" ref="H4:H16" si="3">INT(E4/360)</f>
        <v>0</v>
      </c>
      <c r="I4" s="24">
        <f t="shared" ref="I4:I16" si="4">INT(G4)</f>
        <v>0</v>
      </c>
      <c r="J4" s="24">
        <f t="shared" ref="J4:J16" si="5">(G4-I4)*30</f>
        <v>1</v>
      </c>
      <c r="K4" s="24"/>
      <c r="L4" s="4">
        <f>IF(OR(H4=0,C4="",D4="",D4&lt;C4),0,H4)</f>
        <v>0</v>
      </c>
      <c r="M4" s="4">
        <f>IF(OR(I4=0,C4="",D4="",D4&lt;C4),0,I4)</f>
        <v>0</v>
      </c>
      <c r="N4" s="5">
        <f>IF(OR(J4=0,C4="",D4="",D4&lt;C4),0,J4)</f>
        <v>0</v>
      </c>
    </row>
    <row r="5" spans="1:14" s="23" customFormat="1" ht="46.5" customHeight="1" thickTop="1" thickBot="1" x14ac:dyDescent="0.3">
      <c r="A5" s="95"/>
      <c r="B5" s="1" t="s">
        <v>7</v>
      </c>
      <c r="C5" s="2"/>
      <c r="D5" s="3"/>
      <c r="E5" s="24">
        <f t="shared" si="0"/>
        <v>1</v>
      </c>
      <c r="F5" s="24">
        <f t="shared" si="1"/>
        <v>2.7777777777777779E-3</v>
      </c>
      <c r="G5" s="24">
        <f t="shared" si="2"/>
        <v>3.3333333333333333E-2</v>
      </c>
      <c r="H5" s="24">
        <f t="shared" si="3"/>
        <v>0</v>
      </c>
      <c r="I5" s="24">
        <f t="shared" si="4"/>
        <v>0</v>
      </c>
      <c r="J5" s="24">
        <f t="shared" si="5"/>
        <v>1</v>
      </c>
      <c r="K5" s="24"/>
      <c r="L5" s="4">
        <f t="shared" ref="L5:L16" si="6">IF(OR(H5=0,C5="",D5="",D5&lt;C5),0,H5)</f>
        <v>0</v>
      </c>
      <c r="M5" s="4">
        <f t="shared" ref="M5:M16" si="7">IF(OR(I5=0,C5="",D5="",D5&lt;C5),0,I5)</f>
        <v>0</v>
      </c>
      <c r="N5" s="5">
        <f t="shared" ref="N5:N16" si="8">IF(OR(J5=0,C5="",D5="",D5&lt;C5),0,J5)</f>
        <v>0</v>
      </c>
    </row>
    <row r="6" spans="1:14" s="23" customFormat="1" ht="46.5" customHeight="1" thickTop="1" thickBot="1" x14ac:dyDescent="0.3">
      <c r="A6" s="96" t="s">
        <v>8</v>
      </c>
      <c r="B6" s="6" t="s">
        <v>35</v>
      </c>
      <c r="C6" s="7"/>
      <c r="D6" s="8"/>
      <c r="E6" s="25">
        <f>IF(AND(DAY(C6)=1,DAY(D6)=31),DAYS360(C6,D6),DAYS360(C6,D6)+1)</f>
        <v>1</v>
      </c>
      <c r="F6" s="25">
        <f>E6/360-H6</f>
        <v>2.7777777777777779E-3</v>
      </c>
      <c r="G6" s="25">
        <f>12*F6</f>
        <v>3.3333333333333333E-2</v>
      </c>
      <c r="H6" s="25">
        <f>INT(E6/360)</f>
        <v>0</v>
      </c>
      <c r="I6" s="25">
        <f>INT(G6)</f>
        <v>0</v>
      </c>
      <c r="J6" s="25">
        <f>(G6-I6)*30</f>
        <v>1</v>
      </c>
      <c r="K6" s="25"/>
      <c r="L6" s="9">
        <f>IF(OR(H6=0,C6="",D6="",D6&lt;C6),0,H6)</f>
        <v>0</v>
      </c>
      <c r="M6" s="9">
        <f>IF(OR(I6=0,C6="",D6="",D6&lt;C6),0,I6)</f>
        <v>0</v>
      </c>
      <c r="N6" s="10">
        <f>IF(OR(J6=0,C6="",D6="",D6&lt;C6),0,J6)</f>
        <v>0</v>
      </c>
    </row>
    <row r="7" spans="1:14" s="23" customFormat="1" ht="46.5" customHeight="1" thickTop="1" thickBot="1" x14ac:dyDescent="0.3">
      <c r="A7" s="97"/>
      <c r="B7" s="6" t="s">
        <v>9</v>
      </c>
      <c r="C7" s="7"/>
      <c r="D7" s="8"/>
      <c r="E7" s="25">
        <f>IF(AND(DAY(C7)=1,DAY(D7)=31),DAYS360(C7,D7),DAYS360(C7,D7)+1)</f>
        <v>1</v>
      </c>
      <c r="F7" s="25">
        <f>E7/360-H7</f>
        <v>2.7777777777777779E-3</v>
      </c>
      <c r="G7" s="25">
        <f>12*F7</f>
        <v>3.3333333333333333E-2</v>
      </c>
      <c r="H7" s="25">
        <f>INT(E7/360)</f>
        <v>0</v>
      </c>
      <c r="I7" s="25">
        <f>INT(G7)</f>
        <v>0</v>
      </c>
      <c r="J7" s="25">
        <f>(G7-I7)*30</f>
        <v>1</v>
      </c>
      <c r="K7" s="25"/>
      <c r="L7" s="9">
        <f>IF(OR(H7=0,C7="",D7="",D7&lt;C7),0,H7)</f>
        <v>0</v>
      </c>
      <c r="M7" s="9">
        <f>IF(OR(I7=0,C7="",D7="",D7&lt;C7),0,I7)</f>
        <v>0</v>
      </c>
      <c r="N7" s="10">
        <f>IF(OR(J7=0,C7="",D7="",D7&lt;C7),0,J7)</f>
        <v>0</v>
      </c>
    </row>
    <row r="8" spans="1:14" s="23" customFormat="1" ht="46.5" customHeight="1" thickTop="1" thickBot="1" x14ac:dyDescent="0.3">
      <c r="A8" s="98" t="s">
        <v>10</v>
      </c>
      <c r="B8" s="53" t="s">
        <v>40</v>
      </c>
      <c r="C8" s="11"/>
      <c r="D8" s="12"/>
      <c r="E8" s="26">
        <f t="shared" si="0"/>
        <v>1</v>
      </c>
      <c r="F8" s="26">
        <f t="shared" si="1"/>
        <v>2.7777777777777779E-3</v>
      </c>
      <c r="G8" s="26">
        <f t="shared" si="2"/>
        <v>3.3333333333333333E-2</v>
      </c>
      <c r="H8" s="26">
        <f t="shared" si="3"/>
        <v>0</v>
      </c>
      <c r="I8" s="26">
        <f t="shared" si="4"/>
        <v>0</v>
      </c>
      <c r="J8" s="26">
        <f t="shared" si="5"/>
        <v>1</v>
      </c>
      <c r="K8" s="26"/>
      <c r="L8" s="54">
        <f t="shared" si="6"/>
        <v>0</v>
      </c>
      <c r="M8" s="54">
        <f t="shared" si="7"/>
        <v>0</v>
      </c>
      <c r="N8" s="55">
        <f t="shared" si="8"/>
        <v>0</v>
      </c>
    </row>
    <row r="9" spans="1:14" s="23" customFormat="1" ht="46.5" customHeight="1" thickTop="1" thickBot="1" x14ac:dyDescent="0.3">
      <c r="A9" s="99"/>
      <c r="B9" s="53" t="s">
        <v>41</v>
      </c>
      <c r="C9" s="11"/>
      <c r="D9" s="12"/>
      <c r="E9" s="26">
        <f t="shared" si="0"/>
        <v>1</v>
      </c>
      <c r="F9" s="26">
        <f t="shared" si="1"/>
        <v>2.7777777777777779E-3</v>
      </c>
      <c r="G9" s="26">
        <f t="shared" si="2"/>
        <v>3.3333333333333333E-2</v>
      </c>
      <c r="H9" s="26">
        <f t="shared" si="3"/>
        <v>0</v>
      </c>
      <c r="I9" s="26">
        <f t="shared" si="4"/>
        <v>0</v>
      </c>
      <c r="J9" s="26">
        <f t="shared" si="5"/>
        <v>1</v>
      </c>
      <c r="K9" s="26"/>
      <c r="L9" s="54">
        <f t="shared" si="6"/>
        <v>0</v>
      </c>
      <c r="M9" s="54">
        <f t="shared" si="7"/>
        <v>0</v>
      </c>
      <c r="N9" s="55">
        <f t="shared" si="8"/>
        <v>0</v>
      </c>
    </row>
    <row r="10" spans="1:14" s="23" customFormat="1" ht="46.5" customHeight="1" thickTop="1" thickBot="1" x14ac:dyDescent="0.3">
      <c r="A10" s="100"/>
      <c r="B10" s="56" t="s">
        <v>42</v>
      </c>
      <c r="C10" s="11"/>
      <c r="D10" s="12"/>
      <c r="E10" s="26">
        <f t="shared" si="0"/>
        <v>1</v>
      </c>
      <c r="F10" s="26">
        <f t="shared" si="1"/>
        <v>2.7777777777777779E-3</v>
      </c>
      <c r="G10" s="26">
        <f t="shared" si="2"/>
        <v>3.3333333333333333E-2</v>
      </c>
      <c r="H10" s="26">
        <f t="shared" si="3"/>
        <v>0</v>
      </c>
      <c r="I10" s="26">
        <f t="shared" si="4"/>
        <v>0</v>
      </c>
      <c r="J10" s="26">
        <f t="shared" si="5"/>
        <v>1</v>
      </c>
      <c r="K10" s="26"/>
      <c r="L10" s="54">
        <f t="shared" si="6"/>
        <v>0</v>
      </c>
      <c r="M10" s="54">
        <f t="shared" si="7"/>
        <v>0</v>
      </c>
      <c r="N10" s="55">
        <f t="shared" si="8"/>
        <v>0</v>
      </c>
    </row>
    <row r="11" spans="1:14" s="23" customFormat="1" ht="46.5" customHeight="1" thickTop="1" thickBot="1" x14ac:dyDescent="0.3">
      <c r="A11" s="101" t="s">
        <v>11</v>
      </c>
      <c r="B11" s="57" t="s">
        <v>36</v>
      </c>
      <c r="C11" s="13"/>
      <c r="D11" s="14"/>
      <c r="E11" s="27">
        <f>IF(AND(DAY(C11)=1,DAY(D11)=31),DAYS360(C11,D11),DAYS360(C11,D11)+1)</f>
        <v>1</v>
      </c>
      <c r="F11" s="27">
        <f>E11/360-H11</f>
        <v>2.7777777777777779E-3</v>
      </c>
      <c r="G11" s="27">
        <f>12*F11</f>
        <v>3.3333333333333333E-2</v>
      </c>
      <c r="H11" s="27">
        <f>INT(E11/360)</f>
        <v>0</v>
      </c>
      <c r="I11" s="27">
        <f>INT(G11)</f>
        <v>0</v>
      </c>
      <c r="J11" s="27">
        <f>(G11-I11)*30</f>
        <v>1</v>
      </c>
      <c r="K11" s="27"/>
      <c r="L11" s="59">
        <f>IF(OR(H11=0,C11="",D11="",D11&lt;C11),0,H11)</f>
        <v>0</v>
      </c>
      <c r="M11" s="59">
        <f>IF(OR(I11=0,C11="",D11="",D11&lt;C11),0,I11)</f>
        <v>0</v>
      </c>
      <c r="N11" s="60">
        <f>IF(OR(J11=0,C11="",D11="",D11&lt;C11),0,J11)</f>
        <v>0</v>
      </c>
    </row>
    <row r="12" spans="1:14" ht="45.6" customHeight="1" thickTop="1" thickBot="1" x14ac:dyDescent="0.3">
      <c r="A12" s="102"/>
      <c r="B12" s="57" t="s">
        <v>37</v>
      </c>
      <c r="C12" s="13"/>
      <c r="D12" s="14"/>
      <c r="E12" s="27">
        <f>IF(AND(DAY(C12)=1,DAY(D12)=31),DAYS360(C12,D12),DAYS360(C12,D12)+1)</f>
        <v>1</v>
      </c>
      <c r="F12" s="27">
        <f>E12/360-H12</f>
        <v>2.7777777777777779E-3</v>
      </c>
      <c r="G12" s="27">
        <f>12*F12</f>
        <v>3.3333333333333333E-2</v>
      </c>
      <c r="H12" s="27">
        <f>INT(E12/360)</f>
        <v>0</v>
      </c>
      <c r="I12" s="27">
        <f>INT(G12)</f>
        <v>0</v>
      </c>
      <c r="J12" s="27">
        <f>(G12-I12)*30</f>
        <v>1</v>
      </c>
      <c r="K12" s="27"/>
      <c r="L12" s="59">
        <f>IF(OR(H12=0,C12="",D12="",D12&lt;C12),0,H12)</f>
        <v>0</v>
      </c>
      <c r="M12" s="59">
        <f>IF(OR(I12=0,C12="",D12="",D12&lt;C12),0,I12)</f>
        <v>0</v>
      </c>
      <c r="N12" s="60">
        <f>IF(OR(J12=0,C12="",D12="",D12&lt;C12),0,J12)</f>
        <v>0</v>
      </c>
    </row>
    <row r="13" spans="1:14" ht="49.15" customHeight="1" thickTop="1" thickBot="1" x14ac:dyDescent="0.3">
      <c r="A13" s="103"/>
      <c r="B13" s="58" t="s">
        <v>38</v>
      </c>
      <c r="C13" s="13"/>
      <c r="D13" s="14"/>
      <c r="E13" s="27">
        <f>IF(AND(DAY(C13)=1,DAY(D13)=31),DAYS360(C13,D13),DAYS360(C13,D13)+1)</f>
        <v>1</v>
      </c>
      <c r="F13" s="27">
        <f>E13/360-H13</f>
        <v>2.7777777777777779E-3</v>
      </c>
      <c r="G13" s="27">
        <f>12*F13</f>
        <v>3.3333333333333333E-2</v>
      </c>
      <c r="H13" s="27">
        <f>INT(E13/360)</f>
        <v>0</v>
      </c>
      <c r="I13" s="27">
        <f>INT(G13)</f>
        <v>0</v>
      </c>
      <c r="J13" s="27">
        <f>(G13-I13)*30</f>
        <v>1</v>
      </c>
      <c r="K13" s="27"/>
      <c r="L13" s="59">
        <f>IF(OR(H13=0,C13="",D13="",D13&lt;C13),0,H13)</f>
        <v>0</v>
      </c>
      <c r="M13" s="59">
        <f>IF(OR(I13=0,C13="",D13="",D13&lt;C13),0,I13)</f>
        <v>0</v>
      </c>
      <c r="N13" s="60">
        <f>IF(OR(J13=0,C13="",D13="",D13&lt;C13),0,J13)</f>
        <v>0</v>
      </c>
    </row>
    <row r="14" spans="1:14" ht="47.45" customHeight="1" thickTop="1" thickBot="1" x14ac:dyDescent="0.3">
      <c r="A14" s="112">
        <v>3</v>
      </c>
      <c r="B14" s="61" t="s">
        <v>45</v>
      </c>
      <c r="C14" s="15"/>
      <c r="D14" s="16"/>
      <c r="E14" s="28">
        <f t="shared" si="0"/>
        <v>1</v>
      </c>
      <c r="F14" s="28">
        <f t="shared" si="1"/>
        <v>2.7777777777777779E-3</v>
      </c>
      <c r="G14" s="28">
        <f t="shared" si="2"/>
        <v>3.3333333333333333E-2</v>
      </c>
      <c r="H14" s="28">
        <f t="shared" si="3"/>
        <v>0</v>
      </c>
      <c r="I14" s="28">
        <f t="shared" si="4"/>
        <v>0</v>
      </c>
      <c r="J14" s="28">
        <f t="shared" si="5"/>
        <v>1</v>
      </c>
      <c r="K14" s="28"/>
      <c r="L14" s="62">
        <f>IF(OR(H14=0,C14="",D14="",D14&lt;C14),0,H14)</f>
        <v>0</v>
      </c>
      <c r="M14" s="62">
        <f>IF(OR(I14=0,C14="",D14="",D14&lt;C14),0,I14)</f>
        <v>0</v>
      </c>
      <c r="N14" s="63">
        <f>IF(OR(J14=0,C14="",D14="",D14&lt;C14),0,J14)</f>
        <v>0</v>
      </c>
    </row>
    <row r="15" spans="1:14" ht="40.9" customHeight="1" thickTop="1" thickBot="1" x14ac:dyDescent="0.3">
      <c r="A15" s="113"/>
      <c r="B15" s="61" t="s">
        <v>46</v>
      </c>
      <c r="C15" s="15"/>
      <c r="D15" s="16"/>
      <c r="E15" s="28">
        <f t="shared" si="0"/>
        <v>1</v>
      </c>
      <c r="F15" s="28">
        <f t="shared" si="1"/>
        <v>2.7777777777777779E-3</v>
      </c>
      <c r="G15" s="28">
        <f t="shared" si="2"/>
        <v>3.3333333333333333E-2</v>
      </c>
      <c r="H15" s="28">
        <f t="shared" si="3"/>
        <v>0</v>
      </c>
      <c r="I15" s="28">
        <f t="shared" si="4"/>
        <v>0</v>
      </c>
      <c r="J15" s="28">
        <f t="shared" si="5"/>
        <v>1</v>
      </c>
      <c r="K15" s="29"/>
      <c r="L15" s="62">
        <f t="shared" si="6"/>
        <v>0</v>
      </c>
      <c r="M15" s="62">
        <f t="shared" si="7"/>
        <v>0</v>
      </c>
      <c r="N15" s="63">
        <f t="shared" si="8"/>
        <v>0</v>
      </c>
    </row>
    <row r="16" spans="1:14" ht="45.75" thickTop="1" x14ac:dyDescent="0.25">
      <c r="A16" s="114"/>
      <c r="B16" s="61" t="s">
        <v>47</v>
      </c>
      <c r="C16" s="87"/>
      <c r="D16" s="88"/>
      <c r="E16" s="89">
        <f t="shared" si="0"/>
        <v>1</v>
      </c>
      <c r="F16" s="89">
        <f t="shared" si="1"/>
        <v>2.7777777777777779E-3</v>
      </c>
      <c r="G16" s="89">
        <f t="shared" si="2"/>
        <v>3.3333333333333333E-2</v>
      </c>
      <c r="H16" s="89">
        <f t="shared" si="3"/>
        <v>0</v>
      </c>
      <c r="I16" s="89">
        <f t="shared" si="4"/>
        <v>0</v>
      </c>
      <c r="J16" s="89">
        <f t="shared" si="5"/>
        <v>1</v>
      </c>
      <c r="K16" s="89"/>
      <c r="L16" s="62">
        <f t="shared" si="6"/>
        <v>0</v>
      </c>
      <c r="M16" s="62">
        <f t="shared" si="7"/>
        <v>0</v>
      </c>
      <c r="N16" s="63">
        <f t="shared" si="8"/>
        <v>0</v>
      </c>
    </row>
    <row r="18" spans="2:14" ht="11.25" customHeight="1" x14ac:dyDescent="0.2">
      <c r="M18" s="30"/>
      <c r="N18" s="30"/>
    </row>
    <row r="19" spans="2:14" ht="33.75" customHeight="1" x14ac:dyDescent="0.2">
      <c r="B19" s="115" t="s">
        <v>13</v>
      </c>
      <c r="C19" s="115"/>
      <c r="D19" s="115"/>
    </row>
    <row r="20" spans="2:14" ht="0.6" customHeight="1" x14ac:dyDescent="0.2">
      <c r="B20" s="45"/>
      <c r="C20" s="45"/>
      <c r="D20" s="45"/>
    </row>
    <row r="21" spans="2:14" ht="0.6" customHeight="1" x14ac:dyDescent="0.2">
      <c r="B21" s="45"/>
      <c r="C21" s="45"/>
      <c r="D21" s="45"/>
    </row>
    <row r="22" spans="2:14" ht="0.6" customHeight="1" x14ac:dyDescent="0.2">
      <c r="B22" s="45"/>
      <c r="C22" s="45"/>
      <c r="D22" s="45"/>
    </row>
    <row r="23" spans="2:14" ht="0.6" customHeight="1" x14ac:dyDescent="0.2">
      <c r="B23" s="45"/>
      <c r="C23" s="45"/>
      <c r="D23" s="45"/>
    </row>
    <row r="24" spans="2:14" ht="0.6" customHeight="1" x14ac:dyDescent="0.2">
      <c r="B24" s="45"/>
      <c r="C24" s="45"/>
      <c r="D24" s="45"/>
    </row>
    <row r="25" spans="2:14" ht="0.6" customHeight="1" x14ac:dyDescent="0.2">
      <c r="B25" s="45"/>
      <c r="C25" s="45"/>
      <c r="D25" s="45"/>
    </row>
    <row r="26" spans="2:14" ht="0.6" customHeight="1" x14ac:dyDescent="0.2">
      <c r="B26" s="45"/>
      <c r="C26" s="45"/>
      <c r="D26" s="45"/>
    </row>
    <row r="27" spans="2:14" ht="0.6" customHeight="1" x14ac:dyDescent="0.2">
      <c r="B27" s="45"/>
      <c r="C27" s="45"/>
      <c r="D27" s="45"/>
    </row>
    <row r="28" spans="2:14" ht="0.6" customHeight="1" x14ac:dyDescent="0.2">
      <c r="B28" s="45"/>
      <c r="C28" s="45"/>
      <c r="D28" s="45"/>
    </row>
    <row r="29" spans="2:14" ht="0.6" customHeight="1" x14ac:dyDescent="0.2">
      <c r="B29" s="45"/>
      <c r="C29" s="45"/>
      <c r="D29" s="45"/>
    </row>
    <row r="30" spans="2:14" ht="60" customHeight="1" x14ac:dyDescent="0.2">
      <c r="B30" s="45"/>
      <c r="C30" s="45"/>
      <c r="D30" s="45"/>
    </row>
    <row r="31" spans="2:14" ht="60" customHeight="1" x14ac:dyDescent="0.2"/>
    <row r="32" spans="2:14" ht="5.45" customHeight="1" x14ac:dyDescent="0.2"/>
    <row r="33" spans="2:14" ht="46.9" customHeight="1" x14ac:dyDescent="0.2">
      <c r="B33" s="116" t="s">
        <v>28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2:14" ht="27" customHeight="1" x14ac:dyDescent="0.2">
      <c r="B34" s="64" t="s">
        <v>4</v>
      </c>
      <c r="C34" s="65" t="s">
        <v>14</v>
      </c>
      <c r="D34" s="65" t="s">
        <v>15</v>
      </c>
      <c r="E34" s="31"/>
      <c r="F34" s="31"/>
      <c r="G34" s="31"/>
      <c r="H34" s="31"/>
      <c r="I34" s="31"/>
      <c r="J34" s="31"/>
      <c r="K34" s="31"/>
      <c r="L34" s="66" t="s">
        <v>16</v>
      </c>
      <c r="M34" s="66" t="s">
        <v>17</v>
      </c>
      <c r="N34" s="67" t="s">
        <v>18</v>
      </c>
    </row>
    <row r="35" spans="2:14" ht="15.75" x14ac:dyDescent="0.25">
      <c r="B35" s="32"/>
      <c r="C35" s="17"/>
      <c r="D35" s="17"/>
      <c r="E35" s="33">
        <f t="shared" ref="E35:E40" si="9">IF(AND(DAY(C35)=1,DAY(D35)=31),DAYS360(C35,D35),DAYS360(C35,D35)+1)</f>
        <v>1</v>
      </c>
      <c r="F35" s="33">
        <f t="shared" ref="F35:F40" si="10">E35/360-H35</f>
        <v>2.7777777777777779E-3</v>
      </c>
      <c r="G35" s="33">
        <f t="shared" ref="G35:G40" si="11">12*F35</f>
        <v>3.3333333333333333E-2</v>
      </c>
      <c r="H35" s="33">
        <f t="shared" ref="H35:H40" si="12">INT(E35/360)</f>
        <v>0</v>
      </c>
      <c r="I35" s="33">
        <f t="shared" ref="I35:I40" si="13">INT(G35)</f>
        <v>0</v>
      </c>
      <c r="J35" s="33">
        <f t="shared" ref="J35:J40" si="14">(G35-I35)*30</f>
        <v>1</v>
      </c>
      <c r="K35" s="33"/>
      <c r="L35" s="68">
        <f t="shared" ref="L35:L40" si="15">IF(OR(H35=0,C35="",D35="",D35&lt;C35),0,H35)</f>
        <v>0</v>
      </c>
      <c r="M35" s="68">
        <f t="shared" ref="M35:M40" si="16">IF(OR(I35=0,C35="",D35="",D35&lt;C35),0,I35)</f>
        <v>0</v>
      </c>
      <c r="N35" s="69">
        <f t="shared" ref="N35:N40" si="17">IF(OR(J35=0,C35="",D35="",D35&lt;C35),0,J35)</f>
        <v>0</v>
      </c>
    </row>
    <row r="36" spans="2:14" ht="15.75" x14ac:dyDescent="0.25">
      <c r="B36" s="32"/>
      <c r="C36" s="17"/>
      <c r="D36" s="17"/>
      <c r="E36" s="33">
        <f t="shared" si="9"/>
        <v>1</v>
      </c>
      <c r="F36" s="33">
        <f t="shared" si="10"/>
        <v>2.7777777777777779E-3</v>
      </c>
      <c r="G36" s="33">
        <f t="shared" si="11"/>
        <v>3.3333333333333333E-2</v>
      </c>
      <c r="H36" s="33">
        <f t="shared" si="12"/>
        <v>0</v>
      </c>
      <c r="I36" s="33">
        <f t="shared" si="13"/>
        <v>0</v>
      </c>
      <c r="J36" s="33">
        <f t="shared" si="14"/>
        <v>1</v>
      </c>
      <c r="K36" s="33"/>
      <c r="L36" s="68">
        <f t="shared" si="15"/>
        <v>0</v>
      </c>
      <c r="M36" s="68">
        <f t="shared" si="16"/>
        <v>0</v>
      </c>
      <c r="N36" s="69">
        <f t="shared" si="17"/>
        <v>0</v>
      </c>
    </row>
    <row r="37" spans="2:14" ht="15.75" x14ac:dyDescent="0.25">
      <c r="B37" s="32"/>
      <c r="C37" s="17"/>
      <c r="D37" s="17"/>
      <c r="E37" s="33">
        <f t="shared" si="9"/>
        <v>1</v>
      </c>
      <c r="F37" s="33">
        <f t="shared" si="10"/>
        <v>2.7777777777777779E-3</v>
      </c>
      <c r="G37" s="33">
        <f t="shared" si="11"/>
        <v>3.3333333333333333E-2</v>
      </c>
      <c r="H37" s="33">
        <f t="shared" si="12"/>
        <v>0</v>
      </c>
      <c r="I37" s="33">
        <f t="shared" si="13"/>
        <v>0</v>
      </c>
      <c r="J37" s="33">
        <f t="shared" si="14"/>
        <v>1</v>
      </c>
      <c r="K37" s="33"/>
      <c r="L37" s="68">
        <f t="shared" si="15"/>
        <v>0</v>
      </c>
      <c r="M37" s="68">
        <f t="shared" si="16"/>
        <v>0</v>
      </c>
      <c r="N37" s="69">
        <f t="shared" si="17"/>
        <v>0</v>
      </c>
    </row>
    <row r="38" spans="2:14" ht="15.75" x14ac:dyDescent="0.25">
      <c r="B38" s="32"/>
      <c r="C38" s="17"/>
      <c r="D38" s="17"/>
      <c r="E38" s="33">
        <f t="shared" si="9"/>
        <v>1</v>
      </c>
      <c r="F38" s="33">
        <f t="shared" si="10"/>
        <v>2.7777777777777779E-3</v>
      </c>
      <c r="G38" s="33">
        <f t="shared" si="11"/>
        <v>3.3333333333333333E-2</v>
      </c>
      <c r="H38" s="33">
        <f t="shared" si="12"/>
        <v>0</v>
      </c>
      <c r="I38" s="33">
        <f t="shared" si="13"/>
        <v>0</v>
      </c>
      <c r="J38" s="33">
        <f t="shared" si="14"/>
        <v>1</v>
      </c>
      <c r="K38" s="33"/>
      <c r="L38" s="68">
        <f t="shared" si="15"/>
        <v>0</v>
      </c>
      <c r="M38" s="68">
        <f t="shared" si="16"/>
        <v>0</v>
      </c>
      <c r="N38" s="69">
        <f t="shared" si="17"/>
        <v>0</v>
      </c>
    </row>
    <row r="39" spans="2:14" ht="15.75" x14ac:dyDescent="0.25">
      <c r="B39" s="32"/>
      <c r="C39" s="17"/>
      <c r="D39" s="17"/>
      <c r="E39" s="33">
        <f t="shared" si="9"/>
        <v>1</v>
      </c>
      <c r="F39" s="33">
        <f t="shared" si="10"/>
        <v>2.7777777777777779E-3</v>
      </c>
      <c r="G39" s="33">
        <f t="shared" si="11"/>
        <v>3.3333333333333333E-2</v>
      </c>
      <c r="H39" s="33">
        <f t="shared" si="12"/>
        <v>0</v>
      </c>
      <c r="I39" s="33">
        <f t="shared" si="13"/>
        <v>0</v>
      </c>
      <c r="J39" s="33">
        <f t="shared" si="14"/>
        <v>1</v>
      </c>
      <c r="K39" s="33"/>
      <c r="L39" s="68">
        <f t="shared" si="15"/>
        <v>0</v>
      </c>
      <c r="M39" s="68">
        <f t="shared" si="16"/>
        <v>0</v>
      </c>
      <c r="N39" s="69">
        <f t="shared" si="17"/>
        <v>0</v>
      </c>
    </row>
    <row r="40" spans="2:14" ht="15.75" x14ac:dyDescent="0.25">
      <c r="B40" s="32"/>
      <c r="C40" s="17"/>
      <c r="D40" s="17"/>
      <c r="E40" s="33">
        <f t="shared" si="9"/>
        <v>1</v>
      </c>
      <c r="F40" s="33">
        <f t="shared" si="10"/>
        <v>2.7777777777777779E-3</v>
      </c>
      <c r="G40" s="33">
        <f t="shared" si="11"/>
        <v>3.3333333333333333E-2</v>
      </c>
      <c r="H40" s="33">
        <f t="shared" si="12"/>
        <v>0</v>
      </c>
      <c r="I40" s="33">
        <f t="shared" si="13"/>
        <v>0</v>
      </c>
      <c r="J40" s="33">
        <f t="shared" si="14"/>
        <v>1</v>
      </c>
      <c r="K40" s="33"/>
      <c r="L40" s="68">
        <f t="shared" si="15"/>
        <v>0</v>
      </c>
      <c r="M40" s="68">
        <f t="shared" si="16"/>
        <v>0</v>
      </c>
      <c r="N40" s="69">
        <f t="shared" si="17"/>
        <v>0</v>
      </c>
    </row>
    <row r="43" spans="2:14" ht="26.25" customHeight="1" x14ac:dyDescent="0.2">
      <c r="B43" s="117" t="s">
        <v>19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2:14" ht="28.5" customHeight="1" x14ac:dyDescent="0.2">
      <c r="B44" s="70" t="s">
        <v>4</v>
      </c>
      <c r="C44" s="71" t="s">
        <v>14</v>
      </c>
      <c r="D44" s="71" t="s">
        <v>15</v>
      </c>
      <c r="E44" s="34"/>
      <c r="F44" s="34"/>
      <c r="G44" s="34"/>
      <c r="H44" s="34"/>
      <c r="I44" s="34"/>
      <c r="J44" s="34"/>
      <c r="K44" s="34"/>
      <c r="L44" s="72" t="s">
        <v>16</v>
      </c>
      <c r="M44" s="72" t="s">
        <v>17</v>
      </c>
      <c r="N44" s="73" t="s">
        <v>18</v>
      </c>
    </row>
    <row r="45" spans="2:14" ht="15.75" x14ac:dyDescent="0.25">
      <c r="B45" s="35"/>
      <c r="C45" s="18"/>
      <c r="D45" s="18"/>
      <c r="E45" s="36">
        <f t="shared" ref="E45:E50" si="18">IF(AND(DAY(C45)=1,DAY(D45)=31),DAYS360(C45,D45),DAYS360(C45,D45)+1)</f>
        <v>1</v>
      </c>
      <c r="F45" s="36">
        <f t="shared" ref="F45:F50" si="19">E45/360-H45</f>
        <v>2.7777777777777779E-3</v>
      </c>
      <c r="G45" s="36">
        <f t="shared" ref="G45:G50" si="20">12*F45</f>
        <v>3.3333333333333333E-2</v>
      </c>
      <c r="H45" s="36">
        <f t="shared" ref="H45:H50" si="21">INT(E45/360)</f>
        <v>0</v>
      </c>
      <c r="I45" s="36">
        <f t="shared" ref="I45:I50" si="22">INT(G45)</f>
        <v>0</v>
      </c>
      <c r="J45" s="36">
        <f t="shared" ref="J45:J50" si="23">(G45-I45)*30</f>
        <v>1</v>
      </c>
      <c r="K45" s="36"/>
      <c r="L45" s="74">
        <f t="shared" ref="L45:L50" si="24">IF(OR(H45=0,C45="",D45="",D45&lt;C45),0,H45)</f>
        <v>0</v>
      </c>
      <c r="M45" s="74">
        <f t="shared" ref="M45:M50" si="25">IF(OR(I45=0,C45="",D45="",D45&lt;C45),0,I45)</f>
        <v>0</v>
      </c>
      <c r="N45" s="75">
        <f t="shared" ref="N45:N50" si="26">IF(OR(J45=0,C45="",D45="",D45&lt;C45),0,J45)</f>
        <v>0</v>
      </c>
    </row>
    <row r="46" spans="2:14" ht="15.75" x14ac:dyDescent="0.25">
      <c r="B46" s="35"/>
      <c r="C46" s="18"/>
      <c r="D46" s="18"/>
      <c r="E46" s="36">
        <f t="shared" si="18"/>
        <v>1</v>
      </c>
      <c r="F46" s="36">
        <f t="shared" si="19"/>
        <v>2.7777777777777779E-3</v>
      </c>
      <c r="G46" s="36">
        <f t="shared" si="20"/>
        <v>3.3333333333333333E-2</v>
      </c>
      <c r="H46" s="36">
        <f t="shared" si="21"/>
        <v>0</v>
      </c>
      <c r="I46" s="36">
        <f t="shared" si="22"/>
        <v>0</v>
      </c>
      <c r="J46" s="36">
        <f t="shared" si="23"/>
        <v>1</v>
      </c>
      <c r="K46" s="36"/>
      <c r="L46" s="74">
        <f t="shared" si="24"/>
        <v>0</v>
      </c>
      <c r="M46" s="74">
        <f t="shared" si="25"/>
        <v>0</v>
      </c>
      <c r="N46" s="75">
        <f t="shared" si="26"/>
        <v>0</v>
      </c>
    </row>
    <row r="47" spans="2:14" ht="15.75" x14ac:dyDescent="0.25">
      <c r="B47" s="35"/>
      <c r="C47" s="18"/>
      <c r="D47" s="18"/>
      <c r="E47" s="36">
        <f t="shared" si="18"/>
        <v>1</v>
      </c>
      <c r="F47" s="36">
        <f t="shared" si="19"/>
        <v>2.7777777777777779E-3</v>
      </c>
      <c r="G47" s="36">
        <f t="shared" si="20"/>
        <v>3.3333333333333333E-2</v>
      </c>
      <c r="H47" s="36">
        <f t="shared" si="21"/>
        <v>0</v>
      </c>
      <c r="I47" s="36">
        <f t="shared" si="22"/>
        <v>0</v>
      </c>
      <c r="J47" s="36">
        <f t="shared" si="23"/>
        <v>1</v>
      </c>
      <c r="K47" s="36"/>
      <c r="L47" s="74">
        <f t="shared" si="24"/>
        <v>0</v>
      </c>
      <c r="M47" s="74">
        <f t="shared" si="25"/>
        <v>0</v>
      </c>
      <c r="N47" s="75">
        <f t="shared" si="26"/>
        <v>0</v>
      </c>
    </row>
    <row r="48" spans="2:14" ht="15.75" x14ac:dyDescent="0.25">
      <c r="B48" s="35"/>
      <c r="C48" s="18"/>
      <c r="D48" s="18"/>
      <c r="E48" s="36">
        <f t="shared" si="18"/>
        <v>1</v>
      </c>
      <c r="F48" s="36">
        <f t="shared" si="19"/>
        <v>2.7777777777777779E-3</v>
      </c>
      <c r="G48" s="36">
        <f t="shared" si="20"/>
        <v>3.3333333333333333E-2</v>
      </c>
      <c r="H48" s="36">
        <f t="shared" si="21"/>
        <v>0</v>
      </c>
      <c r="I48" s="36">
        <f t="shared" si="22"/>
        <v>0</v>
      </c>
      <c r="J48" s="36">
        <f t="shared" si="23"/>
        <v>1</v>
      </c>
      <c r="K48" s="36"/>
      <c r="L48" s="74">
        <f t="shared" si="24"/>
        <v>0</v>
      </c>
      <c r="M48" s="74">
        <f t="shared" si="25"/>
        <v>0</v>
      </c>
      <c r="N48" s="75">
        <f t="shared" si="26"/>
        <v>0</v>
      </c>
    </row>
    <row r="49" spans="2:14" ht="15.75" x14ac:dyDescent="0.25">
      <c r="B49" s="35"/>
      <c r="C49" s="18"/>
      <c r="D49" s="18"/>
      <c r="E49" s="36">
        <f t="shared" si="18"/>
        <v>1</v>
      </c>
      <c r="F49" s="36">
        <f t="shared" si="19"/>
        <v>2.7777777777777779E-3</v>
      </c>
      <c r="G49" s="36">
        <f t="shared" si="20"/>
        <v>3.3333333333333333E-2</v>
      </c>
      <c r="H49" s="36">
        <f t="shared" si="21"/>
        <v>0</v>
      </c>
      <c r="I49" s="36">
        <f t="shared" si="22"/>
        <v>0</v>
      </c>
      <c r="J49" s="36">
        <f t="shared" si="23"/>
        <v>1</v>
      </c>
      <c r="K49" s="36"/>
      <c r="L49" s="74">
        <f t="shared" si="24"/>
        <v>0</v>
      </c>
      <c r="M49" s="74">
        <f t="shared" si="25"/>
        <v>0</v>
      </c>
      <c r="N49" s="75">
        <f t="shared" si="26"/>
        <v>0</v>
      </c>
    </row>
    <row r="50" spans="2:14" ht="15.75" x14ac:dyDescent="0.25">
      <c r="B50" s="35"/>
      <c r="C50" s="18"/>
      <c r="D50" s="18"/>
      <c r="E50" s="36">
        <f t="shared" si="18"/>
        <v>1</v>
      </c>
      <c r="F50" s="36">
        <f t="shared" si="19"/>
        <v>2.7777777777777779E-3</v>
      </c>
      <c r="G50" s="36">
        <f t="shared" si="20"/>
        <v>3.3333333333333333E-2</v>
      </c>
      <c r="H50" s="36">
        <f t="shared" si="21"/>
        <v>0</v>
      </c>
      <c r="I50" s="36">
        <f t="shared" si="22"/>
        <v>0</v>
      </c>
      <c r="J50" s="36">
        <f t="shared" si="23"/>
        <v>1</v>
      </c>
      <c r="K50" s="36"/>
      <c r="L50" s="74">
        <f t="shared" si="24"/>
        <v>0</v>
      </c>
      <c r="M50" s="74">
        <f t="shared" si="25"/>
        <v>0</v>
      </c>
      <c r="N50" s="75">
        <f t="shared" si="26"/>
        <v>0</v>
      </c>
    </row>
    <row r="51" spans="2:14" ht="15.75" x14ac:dyDescent="0.25">
      <c r="B51" s="37"/>
      <c r="C51" s="19"/>
      <c r="D51" s="19"/>
      <c r="E51" s="38"/>
      <c r="F51" s="38"/>
      <c r="G51" s="38"/>
      <c r="H51" s="38"/>
      <c r="I51" s="38"/>
      <c r="J51" s="38"/>
      <c r="K51" s="38"/>
      <c r="L51" s="39"/>
      <c r="M51" s="39"/>
      <c r="N51" s="40"/>
    </row>
    <row r="53" spans="2:14" ht="43.9" customHeight="1" x14ac:dyDescent="0.2">
      <c r="B53" s="110" t="s">
        <v>32</v>
      </c>
      <c r="C53" s="111"/>
      <c r="D53" s="41"/>
      <c r="E53" s="42"/>
      <c r="F53" s="42"/>
      <c r="G53" s="42"/>
      <c r="H53" s="42"/>
      <c r="I53" s="42"/>
      <c r="J53" s="42"/>
      <c r="K53" s="43"/>
    </row>
    <row r="54" spans="2:14" ht="21.75" customHeight="1" x14ac:dyDescent="0.2">
      <c r="B54" s="76" t="s">
        <v>20</v>
      </c>
      <c r="C54" s="79" t="s">
        <v>21</v>
      </c>
      <c r="D54" s="44"/>
      <c r="E54" s="44"/>
      <c r="F54" s="44"/>
      <c r="G54" s="44"/>
      <c r="H54" s="44"/>
      <c r="I54" s="44"/>
      <c r="J54" s="44"/>
      <c r="L54" s="44"/>
      <c r="M54" s="44"/>
    </row>
    <row r="55" spans="2:14" ht="15.75" customHeight="1" x14ac:dyDescent="0.2">
      <c r="B55" s="77">
        <v>2016</v>
      </c>
      <c r="C55" s="80"/>
      <c r="D55" s="44"/>
      <c r="E55" s="44"/>
      <c r="F55" s="44"/>
      <c r="G55" s="44"/>
      <c r="H55" s="44"/>
      <c r="I55" s="44"/>
      <c r="J55" s="44"/>
      <c r="L55" s="44"/>
      <c r="M55" s="44"/>
    </row>
    <row r="56" spans="2:14" ht="15.75" customHeight="1" x14ac:dyDescent="0.2">
      <c r="B56" s="77">
        <v>2017</v>
      </c>
      <c r="C56" s="80"/>
      <c r="D56" s="44"/>
      <c r="E56" s="44"/>
      <c r="F56" s="44"/>
      <c r="G56" s="44"/>
      <c r="H56" s="44"/>
      <c r="I56" s="44"/>
      <c r="J56" s="44"/>
      <c r="L56" s="44"/>
      <c r="M56" s="44"/>
    </row>
    <row r="57" spans="2:14" ht="15.75" customHeight="1" x14ac:dyDescent="0.2">
      <c r="B57" s="77">
        <v>2018</v>
      </c>
      <c r="C57" s="80"/>
      <c r="D57" s="44"/>
      <c r="E57" s="44"/>
      <c r="F57" s="44"/>
      <c r="G57" s="44"/>
      <c r="H57" s="44"/>
      <c r="I57" s="44"/>
      <c r="J57" s="44"/>
      <c r="L57" s="44"/>
      <c r="M57" s="44"/>
    </row>
    <row r="58" spans="2:14" ht="17.45" customHeight="1" x14ac:dyDescent="0.2">
      <c r="B58" s="77" t="s">
        <v>29</v>
      </c>
      <c r="C58" s="77">
        <f>C55+C56+C57</f>
        <v>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14" ht="20.45" customHeight="1" x14ac:dyDescent="0.2">
      <c r="B59" s="77" t="s">
        <v>30</v>
      </c>
      <c r="C59" s="7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14" ht="4.9000000000000004" customHeight="1" x14ac:dyDescent="0.2">
      <c r="B60" s="78"/>
      <c r="C60" s="7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14" ht="20.45" customHeight="1" x14ac:dyDescent="0.2">
      <c r="B61" s="77" t="s">
        <v>31</v>
      </c>
      <c r="C61" s="77">
        <f>C55+C56+C57</f>
        <v>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14" ht="12" x14ac:dyDescent="0.2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14" ht="24" customHeight="1" x14ac:dyDescent="0.2">
      <c r="B63" s="81" t="s">
        <v>22</v>
      </c>
      <c r="C63" s="82" t="s">
        <v>48</v>
      </c>
      <c r="D63" s="104" t="s">
        <v>33</v>
      </c>
      <c r="E63" s="105"/>
      <c r="F63" s="105"/>
      <c r="G63" s="105"/>
      <c r="H63" s="105"/>
      <c r="I63" s="105"/>
      <c r="J63" s="105"/>
      <c r="K63" s="105"/>
      <c r="L63" s="106"/>
    </row>
    <row r="64" spans="2:14" ht="24" x14ac:dyDescent="0.2">
      <c r="B64" s="81" t="s">
        <v>23</v>
      </c>
      <c r="C64" s="83"/>
      <c r="D64" s="107"/>
      <c r="E64" s="108"/>
      <c r="F64" s="108"/>
      <c r="G64" s="108"/>
      <c r="H64" s="108"/>
      <c r="I64" s="108"/>
      <c r="J64" s="108"/>
      <c r="K64" s="108"/>
      <c r="L64" s="109"/>
    </row>
    <row r="65" spans="2:12" ht="19.899999999999999" customHeight="1" x14ac:dyDescent="0.2">
      <c r="B65" s="81" t="s">
        <v>24</v>
      </c>
      <c r="C65" s="84"/>
      <c r="D65" s="107"/>
      <c r="E65" s="108"/>
      <c r="F65" s="108"/>
      <c r="G65" s="108"/>
      <c r="H65" s="108"/>
      <c r="I65" s="108"/>
      <c r="J65" s="108"/>
      <c r="K65" s="108"/>
      <c r="L65" s="109"/>
    </row>
    <row r="66" spans="2:12" ht="24" x14ac:dyDescent="0.2">
      <c r="B66" s="81" t="s">
        <v>25</v>
      </c>
      <c r="C66" s="84"/>
      <c r="D66" s="107"/>
      <c r="E66" s="108"/>
      <c r="F66" s="108"/>
      <c r="G66" s="108"/>
      <c r="H66" s="108"/>
      <c r="I66" s="108"/>
      <c r="J66" s="108"/>
      <c r="K66" s="108"/>
      <c r="L66" s="109"/>
    </row>
    <row r="67" spans="2:12" ht="9.6" customHeight="1" x14ac:dyDescent="0.2">
      <c r="B67" s="46"/>
      <c r="C67" s="86"/>
      <c r="D67" s="107"/>
      <c r="E67" s="108"/>
      <c r="F67" s="108"/>
      <c r="G67" s="108"/>
      <c r="H67" s="108"/>
      <c r="I67" s="108"/>
      <c r="J67" s="108"/>
      <c r="K67" s="108"/>
      <c r="L67" s="109"/>
    </row>
    <row r="68" spans="2:12" ht="23.45" customHeight="1" x14ac:dyDescent="0.2">
      <c r="B68" s="46"/>
      <c r="C68" s="86"/>
      <c r="D68" s="107"/>
      <c r="E68" s="108"/>
      <c r="F68" s="108"/>
      <c r="G68" s="108"/>
      <c r="H68" s="108"/>
      <c r="I68" s="108"/>
      <c r="J68" s="108"/>
      <c r="K68" s="108"/>
      <c r="L68" s="109"/>
    </row>
    <row r="69" spans="2:12" ht="12.75" x14ac:dyDescent="0.2">
      <c r="B69" s="81" t="s">
        <v>26</v>
      </c>
      <c r="C69" s="84"/>
      <c r="D69" s="107"/>
      <c r="E69" s="108"/>
      <c r="F69" s="108"/>
      <c r="G69" s="108"/>
      <c r="H69" s="108"/>
      <c r="I69" s="108"/>
      <c r="J69" s="108"/>
      <c r="K69" s="108"/>
      <c r="L69" s="109"/>
    </row>
    <row r="70" spans="2:12" ht="12" customHeight="1" x14ac:dyDescent="0.2">
      <c r="B70" s="81" t="s">
        <v>39</v>
      </c>
      <c r="C70" s="84"/>
      <c r="D70" s="107"/>
      <c r="E70" s="108"/>
      <c r="F70" s="108"/>
      <c r="G70" s="108"/>
      <c r="H70" s="108"/>
      <c r="I70" s="108"/>
      <c r="J70" s="108"/>
      <c r="K70" s="108"/>
      <c r="L70" s="109"/>
    </row>
    <row r="71" spans="2:12" ht="12.75" x14ac:dyDescent="0.2">
      <c r="B71" s="81" t="s">
        <v>24</v>
      </c>
      <c r="C71" s="84"/>
      <c r="D71" s="107"/>
      <c r="E71" s="108"/>
      <c r="F71" s="108"/>
      <c r="G71" s="108"/>
      <c r="H71" s="108"/>
      <c r="I71" s="108"/>
      <c r="J71" s="108"/>
      <c r="K71" s="108"/>
      <c r="L71" s="109"/>
    </row>
    <row r="72" spans="2:12" ht="36" x14ac:dyDescent="0.2">
      <c r="B72" s="81" t="s">
        <v>27</v>
      </c>
      <c r="C72" s="84"/>
      <c r="D72" s="107"/>
      <c r="E72" s="108"/>
      <c r="F72" s="108"/>
      <c r="G72" s="108"/>
      <c r="H72" s="108"/>
      <c r="I72" s="108"/>
      <c r="J72" s="108"/>
      <c r="K72" s="108"/>
      <c r="L72" s="109"/>
    </row>
    <row r="73" spans="2:12" ht="39.6" customHeight="1" x14ac:dyDescent="0.2">
      <c r="B73" s="81" t="s">
        <v>49</v>
      </c>
      <c r="C73" s="85"/>
      <c r="D73" s="91" t="s">
        <v>50</v>
      </c>
      <c r="E73" s="92"/>
      <c r="F73" s="92"/>
      <c r="G73" s="92"/>
      <c r="H73" s="92"/>
      <c r="I73" s="92"/>
      <c r="J73" s="92"/>
      <c r="K73" s="92"/>
      <c r="L73" s="93"/>
    </row>
  </sheetData>
  <sheetProtection algorithmName="SHA-512" hashValue="XhjrZueguJjZd+o4y9svVqVfkuxdYw74vZl91xJMdsdqyIyZQsCIgFit9N+5wG84/rSxMCU2V/MCPI3A5xbSLQ==" saltValue="Hb9KU/BiD1hRm8CdiYULNA==" spinCount="100000" sheet="1" objects="1" scenarios="1"/>
  <mergeCells count="12">
    <mergeCell ref="B1:D1"/>
    <mergeCell ref="D73:L73"/>
    <mergeCell ref="A4:A5"/>
    <mergeCell ref="A6:A7"/>
    <mergeCell ref="A8:A10"/>
    <mergeCell ref="A11:A13"/>
    <mergeCell ref="D63:L72"/>
    <mergeCell ref="B53:C53"/>
    <mergeCell ref="A14:A16"/>
    <mergeCell ref="B19:D19"/>
    <mergeCell ref="B33:N33"/>
    <mergeCell ref="B43:N43"/>
  </mergeCells>
  <conditionalFormatting sqref="N52 M53:M57 N11:N17 N58:N65532">
    <cfRule type="cellIs" dxfId="7" priority="7" stopIfTrue="1" operator="equal">
      <formula>1</formula>
    </cfRule>
  </conditionalFormatting>
  <conditionalFormatting sqref="N2:N5 N8:N10 N41:N42">
    <cfRule type="cellIs" dxfId="6" priority="9" stopIfTrue="1" operator="equal">
      <formula>1</formula>
    </cfRule>
  </conditionalFormatting>
  <conditionalFormatting sqref="N6:N7">
    <cfRule type="cellIs" dxfId="5" priority="8" stopIfTrue="1" operator="equal">
      <formula>1</formula>
    </cfRule>
  </conditionalFormatting>
  <conditionalFormatting sqref="M19:M30">
    <cfRule type="cellIs" dxfId="4" priority="5" stopIfTrue="1" operator="equal">
      <formula>1</formula>
    </cfRule>
  </conditionalFormatting>
  <conditionalFormatting sqref="N35:N40">
    <cfRule type="cellIs" dxfId="3" priority="4" stopIfTrue="1" operator="equal">
      <formula>1</formula>
    </cfRule>
  </conditionalFormatting>
  <conditionalFormatting sqref="N34">
    <cfRule type="cellIs" dxfId="2" priority="3" stopIfTrue="1" operator="equal">
      <formula>1</formula>
    </cfRule>
  </conditionalFormatting>
  <conditionalFormatting sqref="N45:N51">
    <cfRule type="cellIs" dxfId="1" priority="2" stopIfTrue="1" operator="equal">
      <formula>1</formula>
    </cfRule>
  </conditionalFormatting>
  <conditionalFormatting sqref="N44">
    <cfRule type="cellIs" dxfId="0" priority="1" stopIfTrue="1" operator="equal">
      <formula>1</formula>
    </cfRule>
  </conditionalFormatting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All.1</vt:lpstr>
      <vt:lpstr>All.1!Titoli_stampa</vt:lpstr>
    </vt:vector>
  </TitlesOfParts>
  <Company>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rmst</dc:creator>
  <cp:lastModifiedBy>FIORENTINO Gaspare</cp:lastModifiedBy>
  <cp:lastPrinted>2019-06-24T11:36:19Z</cp:lastPrinted>
  <dcterms:created xsi:type="dcterms:W3CDTF">2007-08-27T06:36:10Z</dcterms:created>
  <dcterms:modified xsi:type="dcterms:W3CDTF">2019-06-24T15:21:49Z</dcterms:modified>
</cp:coreProperties>
</file>