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ogress.econ\progressioni 2019\Ultimi bando\Nuova cartella\"/>
    </mc:Choice>
  </mc:AlternateContent>
  <bookViews>
    <workbookView xWindow="120" yWindow="60" windowWidth="15180" windowHeight="9345"/>
  </bookViews>
  <sheets>
    <sheet name="All.A" sheetId="8" r:id="rId1"/>
  </sheets>
  <definedNames>
    <definedName name="db">#REF!</definedName>
    <definedName name="_xlnm.Print_Titles" localSheetId="0">All.A!$1:$2</definedName>
  </definedNames>
  <calcPr calcId="152511"/>
</workbook>
</file>

<file path=xl/calcChain.xml><?xml version="1.0" encoding="utf-8"?>
<calcChain xmlns="http://schemas.openxmlformats.org/spreadsheetml/2006/main">
  <c r="C63" i="8" l="1"/>
  <c r="E55" i="8"/>
  <c r="H55" i="8" s="1"/>
  <c r="L55" i="8" s="1"/>
  <c r="E54" i="8"/>
  <c r="H54" i="8" s="1"/>
  <c r="L54" i="8" s="1"/>
  <c r="E53" i="8"/>
  <c r="H53" i="8" s="1"/>
  <c r="L53" i="8" s="1"/>
  <c r="E52" i="8"/>
  <c r="H52" i="8" s="1"/>
  <c r="E51" i="8"/>
  <c r="H51" i="8" s="1"/>
  <c r="L51" i="8" s="1"/>
  <c r="E50" i="8"/>
  <c r="H50" i="8" s="1"/>
  <c r="L50" i="8" s="1"/>
  <c r="E45" i="8"/>
  <c r="E44" i="8"/>
  <c r="H44" i="8" s="1"/>
  <c r="L44" i="8" s="1"/>
  <c r="E43" i="8"/>
  <c r="H43" i="8" s="1"/>
  <c r="E42" i="8"/>
  <c r="H42" i="8" s="1"/>
  <c r="L42" i="8" s="1"/>
  <c r="E41" i="8"/>
  <c r="E40" i="8"/>
  <c r="H40" i="8" s="1"/>
  <c r="L40" i="8" s="1"/>
  <c r="E13" i="8"/>
  <c r="H13" i="8" s="1"/>
  <c r="L13" i="8" s="1"/>
  <c r="E12" i="8"/>
  <c r="H12" i="8" s="1"/>
  <c r="E11" i="8"/>
  <c r="H11" i="8" s="1"/>
  <c r="L11" i="8" s="1"/>
  <c r="E10" i="8"/>
  <c r="H10" i="8" s="1"/>
  <c r="E9" i="8"/>
  <c r="H9" i="8" s="1"/>
  <c r="L9" i="8" s="1"/>
  <c r="E8" i="8"/>
  <c r="H8" i="8" s="1"/>
  <c r="E7" i="8"/>
  <c r="E6" i="8"/>
  <c r="H6" i="8" s="1"/>
  <c r="F6" i="8" s="1"/>
  <c r="G6" i="8" s="1"/>
  <c r="I6" i="8" s="1"/>
  <c r="M6" i="8" s="1"/>
  <c r="E5" i="8"/>
  <c r="H5" i="8" s="1"/>
  <c r="E4" i="8"/>
  <c r="H4" i="8" s="1"/>
  <c r="L4" i="8" s="1"/>
  <c r="H7" i="8"/>
  <c r="L7" i="8" s="1"/>
  <c r="H45" i="8"/>
  <c r="L45" i="8" s="1"/>
  <c r="F11" i="8"/>
  <c r="G11" i="8" s="1"/>
  <c r="I11" i="8" s="1"/>
  <c r="M11" i="8" s="1"/>
  <c r="F53" i="8" l="1"/>
  <c r="G53" i="8" s="1"/>
  <c r="I53" i="8" s="1"/>
  <c r="M53" i="8" s="1"/>
  <c r="F40" i="8"/>
  <c r="G40" i="8" s="1"/>
  <c r="I40" i="8" s="1"/>
  <c r="M40" i="8" s="1"/>
  <c r="L8" i="8"/>
  <c r="F8" i="8"/>
  <c r="G8" i="8" s="1"/>
  <c r="I8" i="8" s="1"/>
  <c r="M8" i="8" s="1"/>
  <c r="F4" i="8"/>
  <c r="G4" i="8" s="1"/>
  <c r="I4" i="8" s="1"/>
  <c r="M4" i="8" s="1"/>
  <c r="L12" i="8"/>
  <c r="F12" i="8"/>
  <c r="G12" i="8" s="1"/>
  <c r="I12" i="8" s="1"/>
  <c r="M12" i="8" s="1"/>
  <c r="J40" i="8"/>
  <c r="N40" i="8" s="1"/>
  <c r="L6" i="8"/>
  <c r="F50" i="8"/>
  <c r="G50" i="8" s="1"/>
  <c r="I50" i="8" s="1"/>
  <c r="M50" i="8" s="1"/>
  <c r="F51" i="8"/>
  <c r="G51" i="8" s="1"/>
  <c r="I51" i="8" s="1"/>
  <c r="M51" i="8" s="1"/>
  <c r="L5" i="8"/>
  <c r="F5" i="8"/>
  <c r="G5" i="8" s="1"/>
  <c r="L10" i="8"/>
  <c r="F10" i="8"/>
  <c r="G10" i="8" s="1"/>
  <c r="L43" i="8"/>
  <c r="F43" i="8"/>
  <c r="G43" i="8" s="1"/>
  <c r="I43" i="8" s="1"/>
  <c r="M43" i="8" s="1"/>
  <c r="L52" i="8"/>
  <c r="F52" i="8"/>
  <c r="G52" i="8" s="1"/>
  <c r="I52" i="8" s="1"/>
  <c r="M52" i="8" s="1"/>
  <c r="J8" i="8"/>
  <c r="N8" i="8" s="1"/>
  <c r="F7" i="8"/>
  <c r="G7" i="8" s="1"/>
  <c r="I7" i="8" s="1"/>
  <c r="M7" i="8" s="1"/>
  <c r="F44" i="8"/>
  <c r="G44" i="8" s="1"/>
  <c r="I44" i="8" s="1"/>
  <c r="M44" i="8" s="1"/>
  <c r="F13" i="8"/>
  <c r="G13" i="8" s="1"/>
  <c r="F9" i="8"/>
  <c r="G9" i="8" s="1"/>
  <c r="I9" i="8" s="1"/>
  <c r="J53" i="8"/>
  <c r="N53" i="8" s="1"/>
  <c r="F54" i="8"/>
  <c r="G54" i="8" s="1"/>
  <c r="I54" i="8" s="1"/>
  <c r="M54" i="8" s="1"/>
  <c r="F42" i="8"/>
  <c r="G42" i="8" s="1"/>
  <c r="I42" i="8" s="1"/>
  <c r="M42" i="8" s="1"/>
  <c r="F55" i="8"/>
  <c r="G55" i="8" s="1"/>
  <c r="J7" i="8"/>
  <c r="N7" i="8" s="1"/>
  <c r="J11" i="8"/>
  <c r="N11" i="8" s="1"/>
  <c r="J4" i="8"/>
  <c r="N4" i="8" s="1"/>
  <c r="J6" i="8"/>
  <c r="N6" i="8" s="1"/>
  <c r="F45" i="8"/>
  <c r="G45" i="8" s="1"/>
  <c r="J50" i="8"/>
  <c r="N50" i="8" s="1"/>
  <c r="H41" i="8"/>
  <c r="L41" i="8" s="1"/>
  <c r="J42" i="8" l="1"/>
  <c r="N42" i="8" s="1"/>
  <c r="J12" i="8"/>
  <c r="N12" i="8" s="1"/>
  <c r="F41" i="8"/>
  <c r="G41" i="8" s="1"/>
  <c r="I41" i="8" s="1"/>
  <c r="J54" i="8"/>
  <c r="N54" i="8" s="1"/>
  <c r="J43" i="8"/>
  <c r="N43" i="8" s="1"/>
  <c r="J52" i="8"/>
  <c r="N52" i="8" s="1"/>
  <c r="M9" i="8"/>
  <c r="J9" i="8"/>
  <c r="N9" i="8" s="1"/>
  <c r="I55" i="8"/>
  <c r="M55" i="8" s="1"/>
  <c r="J44" i="8"/>
  <c r="N44" i="8" s="1"/>
  <c r="I13" i="8"/>
  <c r="M13" i="8" s="1"/>
  <c r="J51" i="8"/>
  <c r="N51" i="8" s="1"/>
  <c r="I10" i="8"/>
  <c r="M10" i="8" s="1"/>
  <c r="I5" i="8"/>
  <c r="M5" i="8" s="1"/>
  <c r="I45" i="8"/>
  <c r="M45" i="8" s="1"/>
  <c r="J5" i="8" l="1"/>
  <c r="N5" i="8" s="1"/>
  <c r="J10" i="8"/>
  <c r="N10" i="8" s="1"/>
  <c r="J13" i="8"/>
  <c r="N13" i="8" s="1"/>
  <c r="J55" i="8"/>
  <c r="N55" i="8" s="1"/>
  <c r="M41" i="8"/>
  <c r="J41" i="8"/>
  <c r="N41" i="8" s="1"/>
  <c r="J45" i="8"/>
  <c r="N45" i="8" s="1"/>
</calcChain>
</file>

<file path=xl/sharedStrings.xml><?xml version="1.0" encoding="utf-8"?>
<sst xmlns="http://schemas.openxmlformats.org/spreadsheetml/2006/main" count="53" uniqueCount="47">
  <si>
    <t>ANNI</t>
  </si>
  <si>
    <t>AL</t>
  </si>
  <si>
    <t>MESI</t>
  </si>
  <si>
    <t>GIORNI</t>
  </si>
  <si>
    <t>Tipologia</t>
  </si>
  <si>
    <t>DAL
(Dec.Econ.)</t>
  </si>
  <si>
    <t>1a)</t>
  </si>
  <si>
    <r>
      <t xml:space="preserve">2,25 </t>
    </r>
    <r>
      <rPr>
        <sz val="7"/>
        <rFont val="Arial"/>
        <family val="2"/>
      </rPr>
      <t>punti per ogni successivo anno frazione superiore a sei mesi</t>
    </r>
  </si>
  <si>
    <t>1b)</t>
  </si>
  <si>
    <r>
      <t xml:space="preserve">1,85 </t>
    </r>
    <r>
      <rPr>
        <sz val="7"/>
        <rFont val="Arial"/>
        <family val="2"/>
      </rPr>
      <t>punti per ogni successivo anno frazione pari o superiore a sei mesi</t>
    </r>
  </si>
  <si>
    <t>2a)</t>
  </si>
  <si>
    <t>2b)</t>
  </si>
  <si>
    <t xml:space="preserve">COGNOME E NOME: </t>
  </si>
  <si>
    <t xml:space="preserve">In caso di periodi di aspettative e di rapporto di lavoro part time i predetti punteggi saranno attribuiti in proporzione all’effettiva prestazione lavorativa
</t>
  </si>
  <si>
    <t xml:space="preserve">dal </t>
  </si>
  <si>
    <t>al</t>
  </si>
  <si>
    <t>aa.</t>
  </si>
  <si>
    <t>mm.</t>
  </si>
  <si>
    <t>gg.</t>
  </si>
  <si>
    <t>Eventuali part time</t>
  </si>
  <si>
    <t>Anni</t>
  </si>
  <si>
    <t>punteggio</t>
  </si>
  <si>
    <t>Titoli di studio culturali e professionali</t>
  </si>
  <si>
    <t>Diploma laurea triennale</t>
  </si>
  <si>
    <t>Diploma laurea specialistica/vecchio ordinamento/magistrale</t>
  </si>
  <si>
    <t>Ulteriori titoli di studio</t>
  </si>
  <si>
    <t>Seconda laurea specialistica/vecchio ordinamento/magistrale</t>
  </si>
  <si>
    <t>Eventuali aspettative e/o congedi art. 42 co. 5 L. 151/2001</t>
  </si>
  <si>
    <t>Totale</t>
  </si>
  <si>
    <r>
      <t xml:space="preserve">Valutazione della qualità della prestazione resa
</t>
    </r>
    <r>
      <rPr>
        <b/>
        <sz val="9"/>
        <color indexed="10"/>
        <rFont val="Arial"/>
        <family val="2"/>
      </rPr>
      <t>(da compilare a cura della Commissione sulla base delle valutazioni comunicate dai dirigenti)</t>
    </r>
  </si>
  <si>
    <t>valutazione media</t>
  </si>
  <si>
    <t>I titoli valutabili sono quelli posseduti alla data del 31 dicembre 2018.</t>
  </si>
  <si>
    <t>Diploma di qualifica professionale (biennale/triennale)</t>
  </si>
  <si>
    <r>
      <t>1,85</t>
    </r>
    <r>
      <rPr>
        <sz val="7"/>
        <rFont val="Arial"/>
        <family val="2"/>
      </rPr>
      <t xml:space="preserve"> punti per ciascun anno di  servizio di ruolo o frazione pari o superiore a sei mesi effettivamente prestato presso la G.A., nella fascia retributiva di appartenenza , </t>
    </r>
    <r>
      <rPr>
        <b/>
        <sz val="7"/>
        <rFont val="Arial"/>
        <family val="2"/>
      </rPr>
      <t>per i primi 5 anni</t>
    </r>
  </si>
  <si>
    <r>
      <t>1,45</t>
    </r>
    <r>
      <rPr>
        <sz val="7"/>
        <rFont val="Arial"/>
        <family val="2"/>
      </rPr>
      <t xml:space="preserve"> punti per ciascun anno di  servizio o frazione pari o superiore a sei mesi effettivamente prestato , </t>
    </r>
    <r>
      <rPr>
        <b/>
        <sz val="7"/>
        <rFont val="Arial"/>
        <family val="2"/>
      </rPr>
      <t>in posizione di comando</t>
    </r>
    <r>
      <rPr>
        <sz val="7"/>
        <rFont val="Arial"/>
        <family val="2"/>
      </rPr>
      <t xml:space="preserve">, presso la G.A. o dalla G.A. presso altra P.A., nella fascia retributiva di appartenenza, </t>
    </r>
    <r>
      <rPr>
        <b/>
        <sz val="7"/>
        <rFont val="Arial"/>
        <family val="2"/>
      </rPr>
      <t>per i primi 5 anni</t>
    </r>
  </si>
  <si>
    <t>Diploma di scuola secondaria di primo grado</t>
  </si>
  <si>
    <r>
      <t xml:space="preserve">0,50 </t>
    </r>
    <r>
      <rPr>
        <sz val="7"/>
        <rFont val="Arial"/>
        <family val="2"/>
      </rPr>
      <t xml:space="preserve">punti per ciascun anno di  servizio o frazione pari o superiore a sei mesi effettivamente prestato </t>
    </r>
    <r>
      <rPr>
        <b/>
        <sz val="7"/>
        <rFont val="Arial"/>
        <family val="2"/>
      </rPr>
      <t>in posizione di comando</t>
    </r>
    <r>
      <rPr>
        <sz val="7"/>
        <rFont val="Arial"/>
        <family val="2"/>
      </rPr>
      <t xml:space="preserve"> presso la G.A.  o o dalla G.A. presso altra P.A, nelle fasce inferiori dell'Area seconda,  </t>
    </r>
    <r>
      <rPr>
        <b/>
        <sz val="7"/>
        <rFont val="Arial"/>
        <family val="2"/>
      </rPr>
      <t>senza</t>
    </r>
    <r>
      <rPr>
        <sz val="7"/>
        <rFont val="Arial"/>
        <family val="2"/>
      </rPr>
      <t xml:space="preserve"> stabilizzazione  al 31/12/2009</t>
    </r>
  </si>
  <si>
    <r>
      <t xml:space="preserve">0,20 </t>
    </r>
    <r>
      <rPr>
        <sz val="7"/>
        <rFont val="Arial"/>
        <family val="2"/>
      </rPr>
      <t xml:space="preserve">punti per ciascun anno di  servizio o frazione pari o superiore a sei mesi effettivamente prestato in </t>
    </r>
    <r>
      <rPr>
        <b/>
        <sz val="7"/>
        <rFont val="Arial"/>
        <family val="2"/>
      </rPr>
      <t>posizione di comando</t>
    </r>
    <r>
      <rPr>
        <sz val="7"/>
        <rFont val="Arial"/>
        <family val="2"/>
      </rPr>
      <t xml:space="preserve"> presso la G.A.   o dalla G.A. presso altra P.A, nell'Area prima  </t>
    </r>
    <r>
      <rPr>
        <b/>
        <sz val="7"/>
        <rFont val="Arial"/>
        <family val="2"/>
      </rPr>
      <t>senza</t>
    </r>
    <r>
      <rPr>
        <sz val="7"/>
        <rFont val="Arial"/>
        <family val="2"/>
      </rPr>
      <t xml:space="preserve"> stabilizzzionei  al 31/12/2009</t>
    </r>
  </si>
  <si>
    <t>ALL. A</t>
  </si>
  <si>
    <r>
      <t xml:space="preserve">AREA SECONDA
</t>
    </r>
    <r>
      <rPr>
        <b/>
        <i/>
        <sz val="10"/>
        <color rgb="FFFF0000"/>
        <rFont val="Arial"/>
        <family val="2"/>
      </rPr>
      <t>da compilare in base ai titoli di cui all'art. 4 del bando</t>
    </r>
  </si>
  <si>
    <r>
      <t xml:space="preserve">0,70 </t>
    </r>
    <r>
      <rPr>
        <sz val="7"/>
        <rFont val="Arial"/>
        <family val="2"/>
      </rPr>
      <t xml:space="preserve">punti per ciascun anno di  servizio, di ruolo o in posizione di comando, o frazione pari o superiore a sei mesi effettivamente prestato presso la G.A., nelle fasce inferiori dell'Area seconda, </t>
    </r>
    <r>
      <rPr>
        <b/>
        <sz val="7"/>
        <rFont val="Arial"/>
        <family val="2"/>
      </rPr>
      <t>con</t>
    </r>
    <r>
      <rPr>
        <sz val="7"/>
        <rFont val="Arial"/>
        <family val="2"/>
      </rPr>
      <t xml:space="preserve"> stabilizzazione al 31/12/2009</t>
    </r>
  </si>
  <si>
    <r>
      <t xml:space="preserve">0,40 </t>
    </r>
    <r>
      <rPr>
        <sz val="7"/>
        <rFont val="Arial"/>
        <family val="2"/>
      </rPr>
      <t xml:space="preserve">punti per ciascun anno di  servizio, di ruolo o in posizione di comando, o frazione pari o superiore a sei mesi effettivamente prestato presso la G.A., nell'Area prima </t>
    </r>
    <r>
      <rPr>
        <b/>
        <sz val="7"/>
        <rFont val="Arial"/>
        <family val="2"/>
      </rPr>
      <t>con</t>
    </r>
    <r>
      <rPr>
        <sz val="7"/>
        <rFont val="Arial"/>
        <family val="2"/>
      </rPr>
      <t xml:space="preserve"> stabilizzazione  al 31/12/2009</t>
    </r>
  </si>
  <si>
    <r>
      <t xml:space="preserve"> </t>
    </r>
    <r>
      <rPr>
        <b/>
        <sz val="7"/>
        <rFont val="Arial"/>
        <family val="2"/>
      </rPr>
      <t>0,15</t>
    </r>
    <r>
      <rPr>
        <sz val="7"/>
        <rFont val="Arial"/>
        <family val="2"/>
      </rPr>
      <t xml:space="preserve">  punti per ciascun anno di  servizio  o frazione pari o superiore a sei mesi, prestato presso una P.A. diversa dalla Giustizia Amministrativa nell'area seconda, al netto di quello già conteggiato ai punti precedenti</t>
    </r>
  </si>
  <si>
    <r>
      <t xml:space="preserve"> </t>
    </r>
    <r>
      <rPr>
        <b/>
        <sz val="7"/>
        <rFont val="Arial"/>
        <family val="2"/>
      </rPr>
      <t>0,10</t>
    </r>
    <r>
      <rPr>
        <sz val="7"/>
        <rFont val="Arial"/>
        <family val="2"/>
      </rPr>
      <t xml:space="preserve">  punti per ciascun anno di  servizio  o frazione pari o superiore a sei mesi, prestato presso una P.A. diversa dalla Giustizia Amministrativa nell'area prima, al netto di quello già conteggiato ai punti precedenti</t>
    </r>
  </si>
  <si>
    <t>Altri titoli post laurea</t>
  </si>
  <si>
    <t xml:space="preserve">Indicare con una X </t>
  </si>
  <si>
    <t>Diploma di scuola secondaria di secondo grado o di istruzione professionale (quadriennale/quinquennale)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</si>
</sst>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 wrapText="1"/>
    </xf>
    <xf numFmtId="0" fontId="0" fillId="2" borderId="3" xfId="0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14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/>
    </xf>
    <xf numFmtId="1" fontId="7" fillId="3" borderId="3" xfId="0" applyNumberFormat="1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left" vertical="center" wrapText="1"/>
    </xf>
    <xf numFmtId="14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/>
    </xf>
    <xf numFmtId="1" fontId="7" fillId="4" borderId="3" xfId="0" applyNumberFormat="1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left" vertical="center" wrapText="1"/>
    </xf>
    <xf numFmtId="14" fontId="2" fillId="5" borderId="5" xfId="0" applyNumberFormat="1" applyFont="1" applyFill="1" applyBorder="1" applyAlignment="1" applyProtection="1">
      <alignment horizontal="center" vertical="center" wrapText="1"/>
      <protection locked="0"/>
    </xf>
    <xf numFmtId="14" fontId="2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left" vertical="center" wrapText="1"/>
    </xf>
    <xf numFmtId="14" fontId="2" fillId="6" borderId="5" xfId="0" applyNumberFormat="1" applyFont="1" applyFill="1" applyBorder="1" applyAlignment="1" applyProtection="1">
      <alignment horizontal="center" vertical="center" wrapText="1"/>
      <protection locked="0"/>
    </xf>
    <xf numFmtId="14" fontId="2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3" xfId="0" applyFont="1" applyFill="1" applyBorder="1" applyAlignment="1" applyProtection="1">
      <alignment horizontal="center" vertical="center"/>
    </xf>
    <xf numFmtId="1" fontId="7" fillId="6" borderId="3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left" vertical="center" wrapText="1"/>
    </xf>
    <xf numFmtId="14" fontId="2" fillId="7" borderId="5" xfId="0" applyNumberFormat="1" applyFont="1" applyFill="1" applyBorder="1" applyAlignment="1" applyProtection="1">
      <alignment horizontal="center" vertical="center" wrapText="1"/>
      <protection locked="0"/>
    </xf>
    <xf numFmtId="14" fontId="2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3" xfId="0" applyFont="1" applyFill="1" applyBorder="1" applyAlignment="1" applyProtection="1">
      <alignment horizontal="center" vertical="center"/>
    </xf>
    <xf numFmtId="1" fontId="7" fillId="7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6" fillId="8" borderId="3" xfId="0" applyFont="1" applyFill="1" applyBorder="1" applyAlignment="1" applyProtection="1">
      <alignment horizontal="center" vertical="center" wrapText="1"/>
    </xf>
    <xf numFmtId="0" fontId="9" fillId="8" borderId="3" xfId="0" applyFont="1" applyFill="1" applyBorder="1" applyAlignment="1" applyProtection="1">
      <alignment horizontal="center" vertical="center"/>
    </xf>
    <xf numFmtId="1" fontId="9" fillId="8" borderId="3" xfId="0" applyNumberFormat="1" applyFont="1" applyFill="1" applyBorder="1" applyAlignment="1" applyProtection="1">
      <alignment horizontal="center" vertical="center"/>
    </xf>
    <xf numFmtId="14" fontId="2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3" xfId="0" applyFont="1" applyFill="1" applyBorder="1" applyAlignment="1" applyProtection="1">
      <alignment horizontal="center" vertical="center"/>
    </xf>
    <xf numFmtId="1" fontId="7" fillId="8" borderId="3" xfId="0" applyNumberFormat="1" applyFont="1" applyFill="1" applyBorder="1" applyAlignment="1" applyProtection="1">
      <alignment horizontal="center" vertical="center"/>
    </xf>
    <xf numFmtId="0" fontId="6" fillId="9" borderId="3" xfId="0" applyFont="1" applyFill="1" applyBorder="1" applyAlignment="1" applyProtection="1">
      <alignment horizontal="center" vertical="center" wrapText="1"/>
    </xf>
    <xf numFmtId="0" fontId="9" fillId="9" borderId="3" xfId="0" applyFont="1" applyFill="1" applyBorder="1" applyAlignment="1" applyProtection="1">
      <alignment horizontal="center" vertical="center"/>
    </xf>
    <xf numFmtId="1" fontId="9" fillId="9" borderId="3" xfId="0" applyNumberFormat="1" applyFont="1" applyFill="1" applyBorder="1" applyAlignment="1" applyProtection="1">
      <alignment horizontal="center" vertical="center"/>
    </xf>
    <xf numFmtId="14" fontId="2" fillId="9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9" borderId="3" xfId="0" applyFont="1" applyFill="1" applyBorder="1" applyAlignment="1" applyProtection="1">
      <alignment horizontal="center" vertical="center"/>
    </xf>
    <xf numFmtId="1" fontId="7" fillId="9" borderId="3" xfId="0" applyNumberFormat="1" applyFont="1" applyFill="1" applyBorder="1" applyAlignment="1" applyProtection="1">
      <alignment horizontal="center" vertical="center"/>
    </xf>
    <xf numFmtId="0" fontId="6" fillId="10" borderId="3" xfId="0" applyFont="1" applyFill="1" applyBorder="1" applyAlignment="1" applyProtection="1">
      <alignment horizontal="center" vertical="center" wrapText="1"/>
    </xf>
    <xf numFmtId="0" fontId="6" fillId="10" borderId="3" xfId="0" applyFont="1" applyFill="1" applyBorder="1" applyAlignment="1" applyProtection="1">
      <alignment vertical="center" wrapText="1"/>
    </xf>
    <xf numFmtId="0" fontId="8" fillId="10" borderId="3" xfId="0" applyFont="1" applyFill="1" applyBorder="1" applyAlignment="1" applyProtection="1">
      <alignment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14" fontId="2" fillId="11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10" borderId="1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7" borderId="0" xfId="0" applyFont="1" applyFill="1" applyBorder="1" applyAlignment="1" applyProtection="1">
      <alignment horizontal="center"/>
      <protection locked="0"/>
    </xf>
    <xf numFmtId="14" fontId="2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9" fillId="8" borderId="0" xfId="0" applyFont="1" applyFill="1" applyBorder="1" applyAlignment="1" applyProtection="1">
      <alignment horizontal="center"/>
      <protection locked="0"/>
    </xf>
    <xf numFmtId="0" fontId="4" fillId="8" borderId="3" xfId="0" applyFont="1" applyFill="1" applyBorder="1" applyAlignment="1" applyProtection="1">
      <alignment horizontal="left" vertical="center" wrapText="1"/>
      <protection locked="0"/>
    </xf>
    <xf numFmtId="0" fontId="7" fillId="8" borderId="0" xfId="0" applyFont="1" applyFill="1" applyBorder="1" applyAlignment="1" applyProtection="1">
      <alignment horizontal="center"/>
      <protection locked="0"/>
    </xf>
    <xf numFmtId="0" fontId="9" fillId="9" borderId="0" xfId="0" applyFont="1" applyFill="1" applyBorder="1" applyAlignment="1" applyProtection="1">
      <alignment horizontal="center"/>
      <protection locked="0"/>
    </xf>
    <xf numFmtId="0" fontId="4" fillId="9" borderId="3" xfId="0" applyFont="1" applyFill="1" applyBorder="1" applyAlignment="1" applyProtection="1">
      <alignment horizontal="left" vertical="center" wrapText="1"/>
      <protection locked="0"/>
    </xf>
    <xf numFmtId="0" fontId="7" fillId="9" borderId="0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 applyProtection="1">
      <alignment horizontal="left" vertical="center" wrapText="1"/>
      <protection locked="0"/>
    </xf>
    <xf numFmtId="0" fontId="7" fillId="11" borderId="0" xfId="0" applyFont="1" applyFill="1" applyBorder="1" applyAlignment="1" applyProtection="1">
      <alignment horizontal="center"/>
      <protection locked="0"/>
    </xf>
    <xf numFmtId="0" fontId="7" fillId="11" borderId="0" xfId="0" applyFont="1" applyFill="1" applyBorder="1" applyAlignment="1" applyProtection="1">
      <alignment horizontal="center" vertical="center"/>
      <protection locked="0"/>
    </xf>
    <xf numFmtId="1" fontId="7" fillId="11" borderId="0" xfId="0" applyNumberFormat="1" applyFont="1" applyFill="1" applyBorder="1" applyAlignment="1" applyProtection="1">
      <alignment horizontal="center" vertical="center"/>
      <protection locked="0"/>
    </xf>
    <xf numFmtId="0" fontId="6" fillId="11" borderId="0" xfId="0" applyFont="1" applyFill="1" applyBorder="1" applyAlignment="1" applyProtection="1">
      <alignment vertical="center" wrapText="1"/>
      <protection locked="0"/>
    </xf>
    <xf numFmtId="0" fontId="6" fillId="10" borderId="8" xfId="0" applyFont="1" applyFill="1" applyBorder="1" applyAlignment="1" applyProtection="1">
      <alignment vertical="center" wrapText="1"/>
      <protection locked="0"/>
    </xf>
    <xf numFmtId="0" fontId="6" fillId="11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top" wrapText="1"/>
    </xf>
    <xf numFmtId="14" fontId="6" fillId="8" borderId="3" xfId="0" applyNumberFormat="1" applyFont="1" applyFill="1" applyBorder="1" applyAlignment="1" applyProtection="1">
      <alignment horizontal="center" vertical="center" wrapText="1"/>
    </xf>
    <xf numFmtId="14" fontId="6" fillId="9" borderId="3" xfId="0" applyNumberFormat="1" applyFont="1" applyFill="1" applyBorder="1" applyAlignment="1" applyProtection="1">
      <alignment horizontal="center" vertical="center" wrapText="1"/>
    </xf>
    <xf numFmtId="0" fontId="5" fillId="7" borderId="3" xfId="0" applyFont="1" applyFill="1" applyBorder="1" applyAlignment="1" applyProtection="1">
      <alignment horizontal="center" vertical="center" wrapText="1"/>
    </xf>
    <xf numFmtId="0" fontId="6" fillId="11" borderId="7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1" fontId="7" fillId="8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" fillId="7" borderId="7" xfId="0" applyFont="1" applyFill="1" applyBorder="1" applyAlignment="1" applyProtection="1">
      <alignment vertical="center" wrapText="1"/>
      <protection locked="0"/>
    </xf>
    <xf numFmtId="0" fontId="11" fillId="7" borderId="7" xfId="0" applyFont="1" applyFill="1" applyBorder="1" applyAlignment="1" applyProtection="1">
      <alignment vertical="center" wrapText="1"/>
      <protection locked="0"/>
    </xf>
    <xf numFmtId="0" fontId="11" fillId="7" borderId="7" xfId="0" applyFont="1" applyFill="1" applyBorder="1" applyAlignment="1" applyProtection="1">
      <alignment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0" fontId="3" fillId="5" borderId="14" xfId="0" applyFont="1" applyFill="1" applyBorder="1" applyAlignment="1" applyProtection="1">
      <alignment horizontal="center" vertical="center" wrapText="1"/>
    </xf>
    <xf numFmtId="0" fontId="3" fillId="6" borderId="9" xfId="0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vertical="center" wrapText="1"/>
    </xf>
    <xf numFmtId="0" fontId="0" fillId="7" borderId="9" xfId="0" applyFill="1" applyBorder="1" applyAlignment="1" applyProtection="1">
      <alignment horizontal="center" vertical="center" wrapText="1"/>
    </xf>
    <xf numFmtId="0" fontId="0" fillId="7" borderId="14" xfId="0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top" wrapText="1"/>
    </xf>
    <xf numFmtId="0" fontId="6" fillId="10" borderId="7" xfId="0" applyFont="1" applyFill="1" applyBorder="1" applyAlignment="1" applyProtection="1">
      <alignment horizontal="center" vertical="center" wrapText="1"/>
    </xf>
    <xf numFmtId="0" fontId="6" fillId="10" borderId="16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5" fillId="8" borderId="3" xfId="0" applyFont="1" applyFill="1" applyBorder="1" applyAlignment="1" applyProtection="1">
      <alignment horizontal="center" vertical="center" wrapText="1"/>
    </xf>
    <xf numFmtId="0" fontId="5" fillId="9" borderId="3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zoomScaleNormal="100" workbookViewId="0">
      <selection activeCell="N1" sqref="N1"/>
    </sheetView>
  </sheetViews>
  <sheetFormatPr defaultColWidth="9.140625" defaultRowHeight="11.25" x14ac:dyDescent="0.2"/>
  <cols>
    <col min="1" max="1" width="3.7109375" style="51" customWidth="1"/>
    <col min="2" max="2" width="31.28515625" style="51" customWidth="1"/>
    <col min="3" max="3" width="9.85546875" style="51" bestFit="1" customWidth="1"/>
    <col min="4" max="4" width="10" style="51" customWidth="1"/>
    <col min="5" max="11" width="7.140625" style="51" hidden="1" customWidth="1"/>
    <col min="12" max="12" width="9.42578125" style="51" customWidth="1"/>
    <col min="13" max="13" width="7.7109375" style="51" customWidth="1"/>
    <col min="14" max="14" width="9.140625" style="51" customWidth="1"/>
    <col min="15" max="16384" width="9.140625" style="51"/>
  </cols>
  <sheetData>
    <row r="1" spans="1:14" ht="55.9" customHeight="1" x14ac:dyDescent="0.2">
      <c r="A1" s="1"/>
      <c r="B1" s="102" t="s">
        <v>39</v>
      </c>
      <c r="C1" s="102"/>
      <c r="D1" s="102"/>
      <c r="L1" s="1"/>
      <c r="M1" s="1"/>
      <c r="N1" s="76" t="s">
        <v>38</v>
      </c>
    </row>
    <row r="2" spans="1:14" ht="42" customHeight="1" x14ac:dyDescent="0.2">
      <c r="A2" s="1"/>
      <c r="B2" s="31" t="s">
        <v>12</v>
      </c>
      <c r="C2" s="52"/>
      <c r="D2" s="52"/>
    </row>
    <row r="3" spans="1:14" s="50" customFormat="1" ht="18.75" thickBot="1" x14ac:dyDescent="0.25">
      <c r="A3" s="3"/>
      <c r="B3" s="4"/>
      <c r="C3" s="5" t="s">
        <v>5</v>
      </c>
      <c r="D3" s="2" t="s">
        <v>1</v>
      </c>
      <c r="E3" s="53"/>
      <c r="F3" s="53"/>
      <c r="G3" s="53"/>
      <c r="H3" s="53"/>
      <c r="I3" s="53"/>
      <c r="J3" s="53"/>
      <c r="K3" s="53"/>
      <c r="L3" s="2" t="s">
        <v>0</v>
      </c>
      <c r="M3" s="2" t="s">
        <v>2</v>
      </c>
      <c r="N3" s="2" t="s">
        <v>3</v>
      </c>
    </row>
    <row r="4" spans="1:14" s="50" customFormat="1" ht="45" customHeight="1" thickTop="1" thickBot="1" x14ac:dyDescent="0.3">
      <c r="A4" s="105" t="s">
        <v>6</v>
      </c>
      <c r="B4" s="6" t="s">
        <v>33</v>
      </c>
      <c r="C4" s="7"/>
      <c r="D4" s="8"/>
      <c r="E4" s="54">
        <f t="shared" ref="E4:E13" si="0">IF(AND(DAY(C4)=1,DAY(D4)=31),DAYS360(C4,D4),DAYS360(C4,D4)+1)</f>
        <v>1</v>
      </c>
      <c r="F4" s="54">
        <f t="shared" ref="F4:F13" si="1">E4/360-H4</f>
        <v>2.7777777777777779E-3</v>
      </c>
      <c r="G4" s="54">
        <f t="shared" ref="G4:G13" si="2">12*F4</f>
        <v>3.3333333333333333E-2</v>
      </c>
      <c r="H4" s="54">
        <f t="shared" ref="H4:H13" si="3">INT(E4/360)</f>
        <v>0</v>
      </c>
      <c r="I4" s="54">
        <f t="shared" ref="I4:I13" si="4">INT(G4)</f>
        <v>0</v>
      </c>
      <c r="J4" s="54">
        <f t="shared" ref="J4:J13" si="5">(G4-I4)*30</f>
        <v>1</v>
      </c>
      <c r="K4" s="54"/>
      <c r="L4" s="9">
        <f>IF(OR(H4=0,C4="",D4="",D4&lt;C4),0,H4)</f>
        <v>0</v>
      </c>
      <c r="M4" s="9">
        <f>IF(OR(I4=0,C4="",D4="",D4&lt;C4),0,I4)</f>
        <v>0</v>
      </c>
      <c r="N4" s="10">
        <f>IF(OR(J4=0,C4="",D4="",D4&lt;C4),0,J4)</f>
        <v>0</v>
      </c>
    </row>
    <row r="5" spans="1:14" s="50" customFormat="1" ht="45" customHeight="1" thickTop="1" thickBot="1" x14ac:dyDescent="0.3">
      <c r="A5" s="106"/>
      <c r="B5" s="6" t="s">
        <v>7</v>
      </c>
      <c r="C5" s="7"/>
      <c r="D5" s="8"/>
      <c r="E5" s="54">
        <f t="shared" si="0"/>
        <v>1</v>
      </c>
      <c r="F5" s="54">
        <f t="shared" si="1"/>
        <v>2.7777777777777779E-3</v>
      </c>
      <c r="G5" s="54">
        <f t="shared" si="2"/>
        <v>3.3333333333333333E-2</v>
      </c>
      <c r="H5" s="54">
        <f t="shared" si="3"/>
        <v>0</v>
      </c>
      <c r="I5" s="54">
        <f t="shared" si="4"/>
        <v>0</v>
      </c>
      <c r="J5" s="54">
        <f t="shared" si="5"/>
        <v>1</v>
      </c>
      <c r="K5" s="54"/>
      <c r="L5" s="9">
        <f t="shared" ref="L5:L13" si="6">IF(OR(H5=0,C5="",D5="",D5&lt;C5),0,H5)</f>
        <v>0</v>
      </c>
      <c r="M5" s="9">
        <f t="shared" ref="M5:M13" si="7">IF(OR(I5=0,C5="",D5="",D5&lt;C5),0,I5)</f>
        <v>0</v>
      </c>
      <c r="N5" s="10">
        <f t="shared" ref="N5:N13" si="8">IF(OR(J5=0,C5="",D5="",D5&lt;C5),0,J5)</f>
        <v>0</v>
      </c>
    </row>
    <row r="6" spans="1:14" s="50" customFormat="1" ht="45" customHeight="1" thickTop="1" thickBot="1" x14ac:dyDescent="0.3">
      <c r="A6" s="107" t="s">
        <v>8</v>
      </c>
      <c r="B6" s="11" t="s">
        <v>34</v>
      </c>
      <c r="C6" s="12"/>
      <c r="D6" s="13"/>
      <c r="E6" s="55">
        <f>IF(AND(DAY(C6)=1,DAY(D6)=31),DAYS360(C6,D6),DAYS360(C6,D6)+1)</f>
        <v>1</v>
      </c>
      <c r="F6" s="55">
        <f>E6/360-H6</f>
        <v>2.7777777777777779E-3</v>
      </c>
      <c r="G6" s="55">
        <f>12*F6</f>
        <v>3.3333333333333333E-2</v>
      </c>
      <c r="H6" s="55">
        <f>INT(E6/360)</f>
        <v>0</v>
      </c>
      <c r="I6" s="55">
        <f>INT(G6)</f>
        <v>0</v>
      </c>
      <c r="J6" s="55">
        <f>(G6-I6)*30</f>
        <v>1</v>
      </c>
      <c r="K6" s="55"/>
      <c r="L6" s="14">
        <f>IF(OR(H6=0,C6="",D6="",D6&lt;C6),0,H6)</f>
        <v>0</v>
      </c>
      <c r="M6" s="14">
        <f>IF(OR(I6=0,C6="",D6="",D6&lt;C6),0,I6)</f>
        <v>0</v>
      </c>
      <c r="N6" s="15">
        <f>IF(OR(J6=0,C6="",D6="",D6&lt;C6),0,J6)</f>
        <v>0</v>
      </c>
    </row>
    <row r="7" spans="1:14" s="50" customFormat="1" ht="45" customHeight="1" thickTop="1" thickBot="1" x14ac:dyDescent="0.3">
      <c r="A7" s="108"/>
      <c r="B7" s="11" t="s">
        <v>9</v>
      </c>
      <c r="C7" s="12"/>
      <c r="D7" s="13"/>
      <c r="E7" s="55">
        <f>IF(AND(DAY(C7)=1,DAY(D7)=31),DAYS360(C7,D7),DAYS360(C7,D7)+1)</f>
        <v>1</v>
      </c>
      <c r="F7" s="55">
        <f>E7/360-H7</f>
        <v>2.7777777777777779E-3</v>
      </c>
      <c r="G7" s="55">
        <f>12*F7</f>
        <v>3.3333333333333333E-2</v>
      </c>
      <c r="H7" s="55">
        <f>INT(E7/360)</f>
        <v>0</v>
      </c>
      <c r="I7" s="55">
        <f>INT(G7)</f>
        <v>0</v>
      </c>
      <c r="J7" s="55">
        <f>(G7-I7)*30</f>
        <v>1</v>
      </c>
      <c r="K7" s="55"/>
      <c r="L7" s="14">
        <f>IF(OR(H7=0,C7="",D7="",D7&lt;C7),0,H7)</f>
        <v>0</v>
      </c>
      <c r="M7" s="14">
        <f>IF(OR(I7=0,C7="",D7="",D7&lt;C7),0,I7)</f>
        <v>0</v>
      </c>
      <c r="N7" s="15">
        <f>IF(OR(J7=0,C7="",D7="",D7&lt;C7),0,J7)</f>
        <v>0</v>
      </c>
    </row>
    <row r="8" spans="1:14" s="50" customFormat="1" ht="45" customHeight="1" thickTop="1" thickBot="1" x14ac:dyDescent="0.3">
      <c r="A8" s="96" t="s">
        <v>10</v>
      </c>
      <c r="B8" s="16" t="s">
        <v>40</v>
      </c>
      <c r="C8" s="17"/>
      <c r="D8" s="18"/>
      <c r="E8" s="56">
        <f t="shared" si="0"/>
        <v>1</v>
      </c>
      <c r="F8" s="56">
        <f t="shared" si="1"/>
        <v>2.7777777777777779E-3</v>
      </c>
      <c r="G8" s="56">
        <f t="shared" si="2"/>
        <v>3.3333333333333333E-2</v>
      </c>
      <c r="H8" s="56">
        <f t="shared" si="3"/>
        <v>0</v>
      </c>
      <c r="I8" s="56">
        <f t="shared" si="4"/>
        <v>0</v>
      </c>
      <c r="J8" s="56">
        <f t="shared" si="5"/>
        <v>1</v>
      </c>
      <c r="K8" s="56"/>
      <c r="L8" s="19">
        <f t="shared" si="6"/>
        <v>0</v>
      </c>
      <c r="M8" s="19">
        <f t="shared" si="7"/>
        <v>0</v>
      </c>
      <c r="N8" s="20">
        <f t="shared" si="8"/>
        <v>0</v>
      </c>
    </row>
    <row r="9" spans="1:14" s="50" customFormat="1" ht="45" customHeight="1" thickTop="1" thickBot="1" x14ac:dyDescent="0.3">
      <c r="A9" s="97"/>
      <c r="B9" s="16" t="s">
        <v>41</v>
      </c>
      <c r="C9" s="17"/>
      <c r="D9" s="18"/>
      <c r="E9" s="56">
        <f t="shared" si="0"/>
        <v>1</v>
      </c>
      <c r="F9" s="56">
        <f t="shared" si="1"/>
        <v>2.7777777777777779E-3</v>
      </c>
      <c r="G9" s="56">
        <f t="shared" si="2"/>
        <v>3.3333333333333333E-2</v>
      </c>
      <c r="H9" s="56">
        <f t="shared" si="3"/>
        <v>0</v>
      </c>
      <c r="I9" s="56">
        <f t="shared" si="4"/>
        <v>0</v>
      </c>
      <c r="J9" s="56">
        <f t="shared" si="5"/>
        <v>1</v>
      </c>
      <c r="K9" s="56"/>
      <c r="L9" s="19">
        <f t="shared" si="6"/>
        <v>0</v>
      </c>
      <c r="M9" s="19">
        <f t="shared" si="7"/>
        <v>0</v>
      </c>
      <c r="N9" s="20">
        <f t="shared" si="8"/>
        <v>0</v>
      </c>
    </row>
    <row r="10" spans="1:14" s="50" customFormat="1" ht="45" customHeight="1" thickTop="1" thickBot="1" x14ac:dyDescent="0.3">
      <c r="A10" s="98" t="s">
        <v>11</v>
      </c>
      <c r="B10" s="21" t="s">
        <v>36</v>
      </c>
      <c r="C10" s="22"/>
      <c r="D10" s="23"/>
      <c r="E10" s="57">
        <f>IF(AND(DAY(C10)=1,DAY(D10)=31),DAYS360(C10,D10),DAYS360(C10,D10)+1)</f>
        <v>1</v>
      </c>
      <c r="F10" s="57">
        <f>E10/360-H10</f>
        <v>2.7777777777777779E-3</v>
      </c>
      <c r="G10" s="57">
        <f>12*F10</f>
        <v>3.3333333333333333E-2</v>
      </c>
      <c r="H10" s="57">
        <f>INT(E10/360)</f>
        <v>0</v>
      </c>
      <c r="I10" s="57">
        <f>INT(G10)</f>
        <v>0</v>
      </c>
      <c r="J10" s="57">
        <f>(G10-I10)*30</f>
        <v>1</v>
      </c>
      <c r="K10" s="57"/>
      <c r="L10" s="24">
        <f>IF(OR(H10=0,C10="",D10="",D10&lt;C10),0,H10)</f>
        <v>0</v>
      </c>
      <c r="M10" s="24">
        <f>IF(OR(I10=0,C10="",D10="",D10&lt;C10),0,I10)</f>
        <v>0</v>
      </c>
      <c r="N10" s="25">
        <f>IF(OR(J10=0,C10="",D10="",D10&lt;C10),0,J10)</f>
        <v>0</v>
      </c>
    </row>
    <row r="11" spans="1:14" ht="45" customHeight="1" thickTop="1" thickBot="1" x14ac:dyDescent="0.3">
      <c r="A11" s="99"/>
      <c r="B11" s="21" t="s">
        <v>37</v>
      </c>
      <c r="C11" s="22"/>
      <c r="D11" s="23"/>
      <c r="E11" s="57">
        <f>IF(AND(DAY(C11)=1,DAY(D11)=31),DAYS360(C11,D11),DAYS360(C11,D11)+1)</f>
        <v>1</v>
      </c>
      <c r="F11" s="57">
        <f>E11/360-H11</f>
        <v>2.7777777777777779E-3</v>
      </c>
      <c r="G11" s="57">
        <f>12*F11</f>
        <v>3.3333333333333333E-2</v>
      </c>
      <c r="H11" s="57">
        <f>INT(E11/360)</f>
        <v>0</v>
      </c>
      <c r="I11" s="57">
        <f>INT(G11)</f>
        <v>0</v>
      </c>
      <c r="J11" s="57">
        <f>(G11-I11)*30</f>
        <v>1</v>
      </c>
      <c r="K11" s="57"/>
      <c r="L11" s="24">
        <f>IF(OR(H11=0,C11="",D11="",D11&lt;C11),0,H11)</f>
        <v>0</v>
      </c>
      <c r="M11" s="24">
        <f>IF(OR(I11=0,C11="",D11="",D11&lt;C11),0,I11)</f>
        <v>0</v>
      </c>
      <c r="N11" s="25">
        <f>IF(OR(J11=0,C11="",D11="",D11&lt;C11),0,J11)</f>
        <v>0</v>
      </c>
    </row>
    <row r="12" spans="1:14" ht="45" customHeight="1" thickTop="1" thickBot="1" x14ac:dyDescent="0.3">
      <c r="A12" s="100">
        <v>3</v>
      </c>
      <c r="B12" s="26" t="s">
        <v>42</v>
      </c>
      <c r="C12" s="27"/>
      <c r="D12" s="28"/>
      <c r="E12" s="58">
        <f t="shared" si="0"/>
        <v>1</v>
      </c>
      <c r="F12" s="58">
        <f t="shared" si="1"/>
        <v>2.7777777777777779E-3</v>
      </c>
      <c r="G12" s="58">
        <f t="shared" si="2"/>
        <v>3.3333333333333333E-2</v>
      </c>
      <c r="H12" s="58">
        <f t="shared" si="3"/>
        <v>0</v>
      </c>
      <c r="I12" s="58">
        <f t="shared" si="4"/>
        <v>0</v>
      </c>
      <c r="J12" s="58">
        <f t="shared" si="5"/>
        <v>1</v>
      </c>
      <c r="K12" s="58"/>
      <c r="L12" s="29">
        <f>IF(OR(H12=0,C12="",D12="",D12&lt;C12),0,H12)</f>
        <v>0</v>
      </c>
      <c r="M12" s="29">
        <f>IF(OR(I12=0,C12="",D12="",D12&lt;C12),0,I12)</f>
        <v>0</v>
      </c>
      <c r="N12" s="30">
        <f>IF(OR(J12=0,C12="",D12="",D12&lt;C12),0,J12)</f>
        <v>0</v>
      </c>
    </row>
    <row r="13" spans="1:14" ht="45" customHeight="1" thickTop="1" thickBot="1" x14ac:dyDescent="0.3">
      <c r="A13" s="101"/>
      <c r="B13" s="26" t="s">
        <v>43</v>
      </c>
      <c r="C13" s="27"/>
      <c r="D13" s="28"/>
      <c r="E13" s="58">
        <f t="shared" si="0"/>
        <v>1</v>
      </c>
      <c r="F13" s="58">
        <f t="shared" si="1"/>
        <v>2.7777777777777779E-3</v>
      </c>
      <c r="G13" s="58">
        <f t="shared" si="2"/>
        <v>3.3333333333333333E-2</v>
      </c>
      <c r="H13" s="58">
        <f t="shared" si="3"/>
        <v>0</v>
      </c>
      <c r="I13" s="58">
        <f t="shared" si="4"/>
        <v>0</v>
      </c>
      <c r="J13" s="58">
        <f t="shared" si="5"/>
        <v>1</v>
      </c>
      <c r="K13" s="59"/>
      <c r="L13" s="29">
        <f t="shared" si="6"/>
        <v>0</v>
      </c>
      <c r="M13" s="29">
        <f t="shared" si="7"/>
        <v>0</v>
      </c>
      <c r="N13" s="30">
        <f t="shared" si="8"/>
        <v>0</v>
      </c>
    </row>
    <row r="14" spans="1:14" ht="12" thickTop="1" x14ac:dyDescent="0.2"/>
    <row r="15" spans="1:14" ht="27" customHeight="1" x14ac:dyDescent="0.2"/>
    <row r="18" spans="2:14" ht="11.25" customHeight="1" x14ac:dyDescent="0.2">
      <c r="M18" s="60"/>
      <c r="N18" s="60"/>
    </row>
    <row r="19" spans="2:14" ht="33.75" customHeight="1" x14ac:dyDescent="0.2">
      <c r="B19" s="109" t="s">
        <v>13</v>
      </c>
      <c r="C19" s="109"/>
      <c r="D19" s="109"/>
    </row>
    <row r="20" spans="2:14" ht="0.6" customHeight="1" x14ac:dyDescent="0.2">
      <c r="B20" s="61"/>
      <c r="C20" s="61"/>
      <c r="D20" s="61"/>
    </row>
    <row r="21" spans="2:14" ht="0.6" customHeight="1" x14ac:dyDescent="0.2">
      <c r="B21" s="61"/>
      <c r="C21" s="61"/>
      <c r="D21" s="61"/>
    </row>
    <row r="22" spans="2:14" ht="0.6" customHeight="1" x14ac:dyDescent="0.2">
      <c r="B22" s="61"/>
      <c r="C22" s="61"/>
      <c r="D22" s="61"/>
    </row>
    <row r="23" spans="2:14" ht="0.6" customHeight="1" x14ac:dyDescent="0.2">
      <c r="B23" s="61"/>
      <c r="C23" s="61"/>
      <c r="D23" s="61"/>
    </row>
    <row r="24" spans="2:14" ht="0.6" customHeight="1" x14ac:dyDescent="0.2">
      <c r="B24" s="61"/>
      <c r="C24" s="61"/>
      <c r="D24" s="61"/>
    </row>
    <row r="25" spans="2:14" ht="0.6" customHeight="1" x14ac:dyDescent="0.2">
      <c r="B25" s="61"/>
      <c r="C25" s="61"/>
      <c r="D25" s="61"/>
    </row>
    <row r="26" spans="2:14" ht="0.6" customHeight="1" x14ac:dyDescent="0.2">
      <c r="B26" s="61"/>
      <c r="C26" s="61"/>
      <c r="D26" s="61"/>
    </row>
    <row r="27" spans="2:14" ht="0.6" customHeight="1" x14ac:dyDescent="0.2">
      <c r="B27" s="61"/>
      <c r="C27" s="61"/>
      <c r="D27" s="61"/>
    </row>
    <row r="28" spans="2:14" ht="0.6" customHeight="1" x14ac:dyDescent="0.2">
      <c r="B28" s="61"/>
      <c r="C28" s="61"/>
      <c r="D28" s="61"/>
    </row>
    <row r="29" spans="2:14" ht="0.6" customHeight="1" x14ac:dyDescent="0.2">
      <c r="B29" s="61"/>
      <c r="C29" s="61"/>
      <c r="D29" s="61"/>
    </row>
    <row r="30" spans="2:14" ht="0.6" customHeight="1" x14ac:dyDescent="0.2">
      <c r="B30" s="61"/>
      <c r="C30" s="61"/>
      <c r="D30" s="61"/>
    </row>
    <row r="31" spans="2:14" ht="33.75" customHeight="1" x14ac:dyDescent="0.2">
      <c r="B31" s="61"/>
      <c r="C31" s="61"/>
      <c r="D31" s="61"/>
    </row>
    <row r="32" spans="2:14" ht="33.75" customHeight="1" x14ac:dyDescent="0.2">
      <c r="B32" s="61"/>
      <c r="C32" s="61"/>
      <c r="D32" s="61"/>
    </row>
    <row r="33" spans="2:14" ht="33.75" customHeight="1" x14ac:dyDescent="0.2">
      <c r="B33" s="61"/>
      <c r="C33" s="61"/>
      <c r="D33" s="61"/>
    </row>
    <row r="34" spans="2:14" ht="33.75" customHeight="1" x14ac:dyDescent="0.2">
      <c r="B34" s="61"/>
      <c r="C34" s="61"/>
      <c r="D34" s="61"/>
    </row>
    <row r="35" spans="2:14" ht="11.25" customHeight="1" x14ac:dyDescent="0.2"/>
    <row r="36" spans="2:14" ht="11.25" customHeight="1" x14ac:dyDescent="0.2"/>
    <row r="37" spans="2:14" hidden="1" x14ac:dyDescent="0.2"/>
    <row r="38" spans="2:14" ht="23.25" customHeight="1" x14ac:dyDescent="0.2">
      <c r="B38" s="110" t="s">
        <v>27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</row>
    <row r="39" spans="2:14" ht="27" customHeight="1" x14ac:dyDescent="0.2">
      <c r="B39" s="32" t="s">
        <v>4</v>
      </c>
      <c r="C39" s="77" t="s">
        <v>14</v>
      </c>
      <c r="D39" s="77" t="s">
        <v>15</v>
      </c>
      <c r="E39" s="62"/>
      <c r="F39" s="62"/>
      <c r="G39" s="62"/>
      <c r="H39" s="62"/>
      <c r="I39" s="62"/>
      <c r="J39" s="62"/>
      <c r="K39" s="62"/>
      <c r="L39" s="33" t="s">
        <v>16</v>
      </c>
      <c r="M39" s="33" t="s">
        <v>17</v>
      </c>
      <c r="N39" s="34" t="s">
        <v>18</v>
      </c>
    </row>
    <row r="40" spans="2:14" ht="15.75" x14ac:dyDescent="0.25">
      <c r="B40" s="63"/>
      <c r="C40" s="35"/>
      <c r="D40" s="35"/>
      <c r="E40" s="64">
        <f t="shared" ref="E40:E45" si="9">IF(AND(DAY(C40)=1,DAY(D40)=31),DAYS360(C40,D40),DAYS360(C40,D40)+1)</f>
        <v>1</v>
      </c>
      <c r="F40" s="64">
        <f t="shared" ref="F40:F45" si="10">E40/360-H40</f>
        <v>2.7777777777777779E-3</v>
      </c>
      <c r="G40" s="64">
        <f t="shared" ref="G40:G45" si="11">12*F40</f>
        <v>3.3333333333333333E-2</v>
      </c>
      <c r="H40" s="64">
        <f t="shared" ref="H40:H45" si="12">INT(E40/360)</f>
        <v>0</v>
      </c>
      <c r="I40" s="64">
        <f t="shared" ref="I40:I45" si="13">INT(G40)</f>
        <v>0</v>
      </c>
      <c r="J40" s="64">
        <f t="shared" ref="J40:J45" si="14">(G40-I40)*30</f>
        <v>1</v>
      </c>
      <c r="K40" s="64"/>
      <c r="L40" s="36">
        <f t="shared" ref="L40:L45" si="15">IF(OR(H40=0,C40="",D40="",D40&lt;C40),0,H40)</f>
        <v>0</v>
      </c>
      <c r="M40" s="36">
        <f t="shared" ref="M40:M45" si="16">IF(OR(I40=0,C40="",D40="",D40&lt;C40),0,I40)</f>
        <v>0</v>
      </c>
      <c r="N40" s="37">
        <f t="shared" ref="N40:N45" si="17">IF(OR(J40=0,C40="",D40="",D40&lt;C40),0,J40)</f>
        <v>0</v>
      </c>
    </row>
    <row r="41" spans="2:14" ht="15.75" x14ac:dyDescent="0.25">
      <c r="B41" s="63"/>
      <c r="C41" s="35"/>
      <c r="D41" s="35"/>
      <c r="E41" s="64">
        <f t="shared" si="9"/>
        <v>1</v>
      </c>
      <c r="F41" s="64">
        <f t="shared" si="10"/>
        <v>2.7777777777777779E-3</v>
      </c>
      <c r="G41" s="64">
        <f t="shared" si="11"/>
        <v>3.3333333333333333E-2</v>
      </c>
      <c r="H41" s="64">
        <f t="shared" si="12"/>
        <v>0</v>
      </c>
      <c r="I41" s="64">
        <f t="shared" si="13"/>
        <v>0</v>
      </c>
      <c r="J41" s="64">
        <f t="shared" si="14"/>
        <v>1</v>
      </c>
      <c r="K41" s="64"/>
      <c r="L41" s="36">
        <f t="shared" si="15"/>
        <v>0</v>
      </c>
      <c r="M41" s="36">
        <f t="shared" si="16"/>
        <v>0</v>
      </c>
      <c r="N41" s="37">
        <f t="shared" si="17"/>
        <v>0</v>
      </c>
    </row>
    <row r="42" spans="2:14" ht="15.75" x14ac:dyDescent="0.25">
      <c r="B42" s="63"/>
      <c r="C42" s="35"/>
      <c r="D42" s="35"/>
      <c r="E42" s="64">
        <f t="shared" si="9"/>
        <v>1</v>
      </c>
      <c r="F42" s="64">
        <f t="shared" si="10"/>
        <v>2.7777777777777779E-3</v>
      </c>
      <c r="G42" s="64">
        <f t="shared" si="11"/>
        <v>3.3333333333333333E-2</v>
      </c>
      <c r="H42" s="64">
        <f t="shared" si="12"/>
        <v>0</v>
      </c>
      <c r="I42" s="64">
        <f t="shared" si="13"/>
        <v>0</v>
      </c>
      <c r="J42" s="64">
        <f t="shared" si="14"/>
        <v>1</v>
      </c>
      <c r="K42" s="64"/>
      <c r="L42" s="36">
        <f t="shared" si="15"/>
        <v>0</v>
      </c>
      <c r="M42" s="36">
        <f t="shared" si="16"/>
        <v>0</v>
      </c>
      <c r="N42" s="37">
        <f t="shared" si="17"/>
        <v>0</v>
      </c>
    </row>
    <row r="43" spans="2:14" ht="15.75" x14ac:dyDescent="0.25">
      <c r="B43" s="63"/>
      <c r="C43" s="35"/>
      <c r="D43" s="35"/>
      <c r="E43" s="64">
        <f t="shared" si="9"/>
        <v>1</v>
      </c>
      <c r="F43" s="64">
        <f t="shared" si="10"/>
        <v>2.7777777777777779E-3</v>
      </c>
      <c r="G43" s="64">
        <f t="shared" si="11"/>
        <v>3.3333333333333333E-2</v>
      </c>
      <c r="H43" s="64">
        <f t="shared" si="12"/>
        <v>0</v>
      </c>
      <c r="I43" s="64">
        <f t="shared" si="13"/>
        <v>0</v>
      </c>
      <c r="J43" s="64">
        <f t="shared" si="14"/>
        <v>1</v>
      </c>
      <c r="K43" s="64"/>
      <c r="L43" s="36">
        <f t="shared" si="15"/>
        <v>0</v>
      </c>
      <c r="M43" s="36">
        <f t="shared" si="16"/>
        <v>0</v>
      </c>
      <c r="N43" s="37">
        <f t="shared" si="17"/>
        <v>0</v>
      </c>
    </row>
    <row r="44" spans="2:14" ht="15.75" x14ac:dyDescent="0.25">
      <c r="B44" s="63"/>
      <c r="C44" s="35"/>
      <c r="D44" s="35"/>
      <c r="E44" s="64">
        <f t="shared" si="9"/>
        <v>1</v>
      </c>
      <c r="F44" s="64">
        <f t="shared" si="10"/>
        <v>2.7777777777777779E-3</v>
      </c>
      <c r="G44" s="64">
        <f t="shared" si="11"/>
        <v>3.3333333333333333E-2</v>
      </c>
      <c r="H44" s="64">
        <f t="shared" si="12"/>
        <v>0</v>
      </c>
      <c r="I44" s="64">
        <f t="shared" si="13"/>
        <v>0</v>
      </c>
      <c r="J44" s="64">
        <f t="shared" si="14"/>
        <v>1</v>
      </c>
      <c r="K44" s="64"/>
      <c r="L44" s="36">
        <f t="shared" si="15"/>
        <v>0</v>
      </c>
      <c r="M44" s="36">
        <f t="shared" si="16"/>
        <v>0</v>
      </c>
      <c r="N44" s="37">
        <f t="shared" si="17"/>
        <v>0</v>
      </c>
    </row>
    <row r="45" spans="2:14" ht="15.75" x14ac:dyDescent="0.25">
      <c r="B45" s="63"/>
      <c r="C45" s="35"/>
      <c r="D45" s="35"/>
      <c r="E45" s="64">
        <f t="shared" si="9"/>
        <v>1</v>
      </c>
      <c r="F45" s="64">
        <f t="shared" si="10"/>
        <v>2.7777777777777779E-3</v>
      </c>
      <c r="G45" s="64">
        <f t="shared" si="11"/>
        <v>3.3333333333333333E-2</v>
      </c>
      <c r="H45" s="64">
        <f t="shared" si="12"/>
        <v>0</v>
      </c>
      <c r="I45" s="64">
        <f t="shared" si="13"/>
        <v>0</v>
      </c>
      <c r="J45" s="64">
        <f t="shared" si="14"/>
        <v>1</v>
      </c>
      <c r="K45" s="64"/>
      <c r="L45" s="36">
        <f t="shared" si="15"/>
        <v>0</v>
      </c>
      <c r="M45" s="36">
        <f t="shared" si="16"/>
        <v>0</v>
      </c>
      <c r="N45" s="82">
        <f t="shared" si="17"/>
        <v>0</v>
      </c>
    </row>
    <row r="46" spans="2:14" x14ac:dyDescent="0.2">
      <c r="N46" s="1"/>
    </row>
    <row r="48" spans="2:14" ht="26.25" customHeight="1" x14ac:dyDescent="0.2">
      <c r="B48" s="111" t="s">
        <v>19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</row>
    <row r="49" spans="2:14" ht="28.5" customHeight="1" x14ac:dyDescent="0.2">
      <c r="B49" s="38" t="s">
        <v>4</v>
      </c>
      <c r="C49" s="78" t="s">
        <v>14</v>
      </c>
      <c r="D49" s="78" t="s">
        <v>15</v>
      </c>
      <c r="E49" s="65"/>
      <c r="F49" s="65"/>
      <c r="G49" s="65"/>
      <c r="H49" s="65"/>
      <c r="I49" s="65"/>
      <c r="J49" s="65"/>
      <c r="K49" s="65"/>
      <c r="L49" s="39" t="s">
        <v>16</v>
      </c>
      <c r="M49" s="39" t="s">
        <v>17</v>
      </c>
      <c r="N49" s="40" t="s">
        <v>18</v>
      </c>
    </row>
    <row r="50" spans="2:14" ht="15.75" x14ac:dyDescent="0.25">
      <c r="B50" s="66"/>
      <c r="C50" s="41"/>
      <c r="D50" s="41"/>
      <c r="E50" s="67">
        <f t="shared" ref="E50:E55" si="18">IF(AND(DAY(C50)=1,DAY(D50)=31),DAYS360(C50,D50),DAYS360(C50,D50)+1)</f>
        <v>1</v>
      </c>
      <c r="F50" s="67">
        <f t="shared" ref="F50:F55" si="19">E50/360-H50</f>
        <v>2.7777777777777779E-3</v>
      </c>
      <c r="G50" s="67">
        <f t="shared" ref="G50:G55" si="20">12*F50</f>
        <v>3.3333333333333333E-2</v>
      </c>
      <c r="H50" s="67">
        <f t="shared" ref="H50:H55" si="21">INT(E50/360)</f>
        <v>0</v>
      </c>
      <c r="I50" s="67">
        <f t="shared" ref="I50:I55" si="22">INT(G50)</f>
        <v>0</v>
      </c>
      <c r="J50" s="67">
        <f t="shared" ref="J50:J55" si="23">(G50-I50)*30</f>
        <v>1</v>
      </c>
      <c r="K50" s="67"/>
      <c r="L50" s="42">
        <f t="shared" ref="L50:L55" si="24">IF(OR(H50=0,C50="",D50="",D50&lt;C50),0,H50)</f>
        <v>0</v>
      </c>
      <c r="M50" s="42">
        <f t="shared" ref="M50:M55" si="25">IF(OR(I50=0,C50="",D50="",D50&lt;C50),0,I50)</f>
        <v>0</v>
      </c>
      <c r="N50" s="43">
        <f t="shared" ref="N50:N55" si="26">IF(OR(J50=0,C50="",D50="",D50&lt;C50),0,J50)</f>
        <v>0</v>
      </c>
    </row>
    <row r="51" spans="2:14" ht="15.75" x14ac:dyDescent="0.25">
      <c r="B51" s="66"/>
      <c r="C51" s="41"/>
      <c r="D51" s="41"/>
      <c r="E51" s="67">
        <f t="shared" si="18"/>
        <v>1</v>
      </c>
      <c r="F51" s="67">
        <f t="shared" si="19"/>
        <v>2.7777777777777779E-3</v>
      </c>
      <c r="G51" s="67">
        <f t="shared" si="20"/>
        <v>3.3333333333333333E-2</v>
      </c>
      <c r="H51" s="67">
        <f t="shared" si="21"/>
        <v>0</v>
      </c>
      <c r="I51" s="67">
        <f t="shared" si="22"/>
        <v>0</v>
      </c>
      <c r="J51" s="67">
        <f t="shared" si="23"/>
        <v>1</v>
      </c>
      <c r="K51" s="67"/>
      <c r="L51" s="42">
        <f t="shared" si="24"/>
        <v>0</v>
      </c>
      <c r="M51" s="42">
        <f t="shared" si="25"/>
        <v>0</v>
      </c>
      <c r="N51" s="43">
        <f t="shared" si="26"/>
        <v>0</v>
      </c>
    </row>
    <row r="52" spans="2:14" ht="15.75" x14ac:dyDescent="0.25">
      <c r="B52" s="66"/>
      <c r="C52" s="41"/>
      <c r="D52" s="41"/>
      <c r="E52" s="67">
        <f t="shared" si="18"/>
        <v>1</v>
      </c>
      <c r="F52" s="67">
        <f t="shared" si="19"/>
        <v>2.7777777777777779E-3</v>
      </c>
      <c r="G52" s="67">
        <f t="shared" si="20"/>
        <v>3.3333333333333333E-2</v>
      </c>
      <c r="H52" s="67">
        <f t="shared" si="21"/>
        <v>0</v>
      </c>
      <c r="I52" s="67">
        <f t="shared" si="22"/>
        <v>0</v>
      </c>
      <c r="J52" s="67">
        <f t="shared" si="23"/>
        <v>1</v>
      </c>
      <c r="K52" s="67"/>
      <c r="L52" s="42">
        <f t="shared" si="24"/>
        <v>0</v>
      </c>
      <c r="M52" s="42">
        <f t="shared" si="25"/>
        <v>0</v>
      </c>
      <c r="N52" s="43">
        <f t="shared" si="26"/>
        <v>0</v>
      </c>
    </row>
    <row r="53" spans="2:14" ht="15.75" x14ac:dyDescent="0.25">
      <c r="B53" s="66"/>
      <c r="C53" s="41"/>
      <c r="D53" s="41"/>
      <c r="E53" s="67">
        <f t="shared" si="18"/>
        <v>1</v>
      </c>
      <c r="F53" s="67">
        <f t="shared" si="19"/>
        <v>2.7777777777777779E-3</v>
      </c>
      <c r="G53" s="67">
        <f t="shared" si="20"/>
        <v>3.3333333333333333E-2</v>
      </c>
      <c r="H53" s="67">
        <f t="shared" si="21"/>
        <v>0</v>
      </c>
      <c r="I53" s="67">
        <f t="shared" si="22"/>
        <v>0</v>
      </c>
      <c r="J53" s="67">
        <f t="shared" si="23"/>
        <v>1</v>
      </c>
      <c r="K53" s="67"/>
      <c r="L53" s="42">
        <f t="shared" si="24"/>
        <v>0</v>
      </c>
      <c r="M53" s="42">
        <f t="shared" si="25"/>
        <v>0</v>
      </c>
      <c r="N53" s="43">
        <f t="shared" si="26"/>
        <v>0</v>
      </c>
    </row>
    <row r="54" spans="2:14" ht="15.75" x14ac:dyDescent="0.25">
      <c r="B54" s="66"/>
      <c r="C54" s="41"/>
      <c r="D54" s="41"/>
      <c r="E54" s="67">
        <f t="shared" si="18"/>
        <v>1</v>
      </c>
      <c r="F54" s="67">
        <f t="shared" si="19"/>
        <v>2.7777777777777779E-3</v>
      </c>
      <c r="G54" s="67">
        <f t="shared" si="20"/>
        <v>3.3333333333333333E-2</v>
      </c>
      <c r="H54" s="67">
        <f t="shared" si="21"/>
        <v>0</v>
      </c>
      <c r="I54" s="67">
        <f t="shared" si="22"/>
        <v>0</v>
      </c>
      <c r="J54" s="67">
        <f t="shared" si="23"/>
        <v>1</v>
      </c>
      <c r="K54" s="67"/>
      <c r="L54" s="42">
        <f t="shared" si="24"/>
        <v>0</v>
      </c>
      <c r="M54" s="42">
        <f t="shared" si="25"/>
        <v>0</v>
      </c>
      <c r="N54" s="43">
        <f t="shared" si="26"/>
        <v>0</v>
      </c>
    </row>
    <row r="55" spans="2:14" ht="15.75" x14ac:dyDescent="0.25">
      <c r="B55" s="66"/>
      <c r="C55" s="41"/>
      <c r="D55" s="41"/>
      <c r="E55" s="67">
        <f t="shared" si="18"/>
        <v>1</v>
      </c>
      <c r="F55" s="67">
        <f t="shared" si="19"/>
        <v>2.7777777777777779E-3</v>
      </c>
      <c r="G55" s="67">
        <f t="shared" si="20"/>
        <v>3.3333333333333333E-2</v>
      </c>
      <c r="H55" s="67">
        <f t="shared" si="21"/>
        <v>0</v>
      </c>
      <c r="I55" s="67">
        <f t="shared" si="22"/>
        <v>0</v>
      </c>
      <c r="J55" s="67">
        <f t="shared" si="23"/>
        <v>1</v>
      </c>
      <c r="K55" s="67"/>
      <c r="L55" s="42">
        <f t="shared" si="24"/>
        <v>0</v>
      </c>
      <c r="M55" s="42">
        <f t="shared" si="25"/>
        <v>0</v>
      </c>
      <c r="N55" s="43">
        <f t="shared" si="26"/>
        <v>0</v>
      </c>
    </row>
    <row r="56" spans="2:14" ht="15.75" x14ac:dyDescent="0.25">
      <c r="B56" s="68"/>
      <c r="C56" s="48"/>
      <c r="D56" s="48"/>
      <c r="E56" s="69"/>
      <c r="F56" s="69"/>
      <c r="G56" s="69"/>
      <c r="H56" s="69"/>
      <c r="I56" s="69"/>
      <c r="J56" s="69"/>
      <c r="K56" s="69"/>
      <c r="L56" s="70"/>
      <c r="M56" s="70"/>
      <c r="N56" s="71"/>
    </row>
    <row r="58" spans="2:14" ht="45" customHeight="1" x14ac:dyDescent="0.2">
      <c r="B58" s="103" t="s">
        <v>29</v>
      </c>
      <c r="C58" s="104"/>
      <c r="D58" s="72"/>
      <c r="E58" s="73"/>
      <c r="F58" s="73"/>
      <c r="G58" s="73"/>
      <c r="H58" s="73"/>
      <c r="I58" s="73"/>
      <c r="J58" s="73"/>
      <c r="K58" s="74"/>
    </row>
    <row r="59" spans="2:14" ht="21.75" customHeight="1" x14ac:dyDescent="0.2">
      <c r="B59" s="49" t="s">
        <v>20</v>
      </c>
      <c r="C59" s="45" t="s">
        <v>21</v>
      </c>
      <c r="D59" s="75"/>
      <c r="E59" s="75"/>
      <c r="F59" s="75"/>
      <c r="G59" s="75"/>
      <c r="H59" s="75"/>
      <c r="I59" s="75"/>
      <c r="J59" s="75"/>
      <c r="L59" s="75"/>
      <c r="M59" s="75"/>
    </row>
    <row r="60" spans="2:14" ht="21.75" customHeight="1" x14ac:dyDescent="0.2">
      <c r="B60" s="44">
        <v>2016</v>
      </c>
      <c r="C60" s="46"/>
      <c r="D60" s="75"/>
      <c r="E60" s="75"/>
      <c r="F60" s="75"/>
      <c r="G60" s="75"/>
      <c r="H60" s="75"/>
      <c r="I60" s="75"/>
      <c r="J60" s="75"/>
      <c r="L60" s="75"/>
      <c r="M60" s="75"/>
    </row>
    <row r="61" spans="2:14" ht="15.75" customHeight="1" x14ac:dyDescent="0.2">
      <c r="B61" s="44">
        <v>2017</v>
      </c>
      <c r="C61" s="46"/>
      <c r="D61" s="75"/>
      <c r="E61" s="75"/>
      <c r="F61" s="75"/>
      <c r="G61" s="75"/>
      <c r="H61" s="75"/>
      <c r="I61" s="75"/>
      <c r="J61" s="75"/>
      <c r="L61" s="75"/>
      <c r="M61" s="75"/>
    </row>
    <row r="62" spans="2:14" ht="15.75" customHeight="1" x14ac:dyDescent="0.2">
      <c r="B62" s="44">
        <v>2018</v>
      </c>
      <c r="C62" s="46"/>
      <c r="D62" s="75"/>
      <c r="E62" s="75"/>
      <c r="F62" s="75"/>
      <c r="G62" s="75"/>
      <c r="H62" s="75"/>
      <c r="I62" s="75"/>
      <c r="J62" s="75"/>
      <c r="L62" s="75"/>
      <c r="M62" s="75"/>
    </row>
    <row r="63" spans="2:14" ht="15.75" customHeight="1" x14ac:dyDescent="0.2">
      <c r="B63" s="44" t="s">
        <v>28</v>
      </c>
      <c r="C63" s="44">
        <f>C60+C61+C62</f>
        <v>0</v>
      </c>
      <c r="D63" s="75"/>
      <c r="E63" s="75"/>
      <c r="F63" s="75"/>
      <c r="G63" s="75"/>
      <c r="H63" s="75"/>
      <c r="I63" s="75"/>
      <c r="J63" s="75"/>
      <c r="L63" s="75"/>
      <c r="M63" s="75"/>
    </row>
    <row r="64" spans="2:14" ht="17.25" customHeight="1" x14ac:dyDescent="0.2">
      <c r="B64" s="44" t="s">
        <v>30</v>
      </c>
      <c r="C64" s="4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</row>
    <row r="65" spans="2:14" ht="12" x14ac:dyDescent="0.2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</row>
    <row r="66" spans="2:14" ht="24" customHeight="1" x14ac:dyDescent="0.2">
      <c r="B66" s="79" t="s">
        <v>22</v>
      </c>
      <c r="C66" s="80" t="s">
        <v>45</v>
      </c>
      <c r="D66" s="87" t="s">
        <v>31</v>
      </c>
      <c r="E66" s="88"/>
      <c r="F66" s="88"/>
      <c r="G66" s="88"/>
      <c r="H66" s="88"/>
      <c r="I66" s="88"/>
      <c r="J66" s="88"/>
      <c r="K66" s="88"/>
      <c r="L66" s="89"/>
      <c r="M66" s="83"/>
    </row>
    <row r="67" spans="2:14" ht="24" x14ac:dyDescent="0.2">
      <c r="B67" s="47" t="s">
        <v>35</v>
      </c>
      <c r="C67" s="84"/>
      <c r="D67" s="90"/>
      <c r="E67" s="91"/>
      <c r="F67" s="91"/>
      <c r="G67" s="91"/>
      <c r="H67" s="91"/>
      <c r="I67" s="91"/>
      <c r="J67" s="91"/>
      <c r="K67" s="91"/>
      <c r="L67" s="92"/>
      <c r="M67" s="83"/>
    </row>
    <row r="68" spans="2:14" ht="24" x14ac:dyDescent="0.2">
      <c r="B68" s="47" t="s">
        <v>32</v>
      </c>
      <c r="C68" s="85"/>
      <c r="D68" s="90"/>
      <c r="E68" s="91"/>
      <c r="F68" s="91"/>
      <c r="G68" s="91"/>
      <c r="H68" s="91"/>
      <c r="I68" s="91"/>
      <c r="J68" s="91"/>
      <c r="K68" s="91"/>
      <c r="L68" s="92"/>
      <c r="M68" s="83"/>
    </row>
    <row r="69" spans="2:14" ht="48" x14ac:dyDescent="0.2">
      <c r="B69" s="47" t="s">
        <v>46</v>
      </c>
      <c r="C69" s="85"/>
      <c r="D69" s="90"/>
      <c r="E69" s="91"/>
      <c r="F69" s="91"/>
      <c r="G69" s="91"/>
      <c r="H69" s="91"/>
      <c r="I69" s="91"/>
      <c r="J69" s="91"/>
      <c r="K69" s="91"/>
      <c r="L69" s="92"/>
      <c r="M69" s="83"/>
    </row>
    <row r="70" spans="2:14" ht="12.75" x14ac:dyDescent="0.2">
      <c r="B70" s="47" t="s">
        <v>23</v>
      </c>
      <c r="C70" s="85"/>
      <c r="D70" s="90"/>
      <c r="E70" s="91"/>
      <c r="F70" s="91"/>
      <c r="G70" s="91"/>
      <c r="H70" s="91"/>
      <c r="I70" s="91"/>
      <c r="J70" s="91"/>
      <c r="K70" s="91"/>
      <c r="L70" s="92"/>
      <c r="M70" s="83"/>
    </row>
    <row r="71" spans="2:14" ht="24" x14ac:dyDescent="0.2">
      <c r="B71" s="47" t="s">
        <v>24</v>
      </c>
      <c r="C71" s="85"/>
      <c r="D71" s="90"/>
      <c r="E71" s="91"/>
      <c r="F71" s="91"/>
      <c r="G71" s="91"/>
      <c r="H71" s="91"/>
      <c r="I71" s="91"/>
      <c r="J71" s="91"/>
      <c r="K71" s="91"/>
      <c r="L71" s="92"/>
      <c r="M71" s="83"/>
    </row>
    <row r="72" spans="2:14" ht="12.75" x14ac:dyDescent="0.2">
      <c r="B72" s="1"/>
      <c r="C72" s="81"/>
      <c r="D72" s="90"/>
      <c r="E72" s="91"/>
      <c r="F72" s="91"/>
      <c r="G72" s="91"/>
      <c r="H72" s="91"/>
      <c r="I72" s="91"/>
      <c r="J72" s="91"/>
      <c r="K72" s="91"/>
      <c r="L72" s="92"/>
      <c r="M72" s="83"/>
    </row>
    <row r="73" spans="2:14" ht="12.75" x14ac:dyDescent="0.2">
      <c r="B73" s="79" t="s">
        <v>25</v>
      </c>
      <c r="C73" s="86"/>
      <c r="D73" s="90"/>
      <c r="E73" s="91"/>
      <c r="F73" s="91"/>
      <c r="G73" s="91"/>
      <c r="H73" s="91"/>
      <c r="I73" s="91"/>
      <c r="J73" s="91"/>
      <c r="K73" s="91"/>
      <c r="L73" s="92"/>
      <c r="M73" s="83"/>
    </row>
    <row r="74" spans="2:14" ht="36" x14ac:dyDescent="0.2">
      <c r="B74" s="47" t="s">
        <v>26</v>
      </c>
      <c r="C74" s="86"/>
      <c r="D74" s="90"/>
      <c r="E74" s="91"/>
      <c r="F74" s="91"/>
      <c r="G74" s="91"/>
      <c r="H74" s="91"/>
      <c r="I74" s="91"/>
      <c r="J74" s="91"/>
      <c r="K74" s="91"/>
      <c r="L74" s="92"/>
      <c r="M74" s="83"/>
    </row>
    <row r="75" spans="2:14" ht="12.75" x14ac:dyDescent="0.2">
      <c r="B75" s="47" t="s">
        <v>44</v>
      </c>
      <c r="C75" s="86"/>
      <c r="D75" s="93"/>
      <c r="E75" s="94"/>
      <c r="F75" s="94"/>
      <c r="G75" s="94"/>
      <c r="H75" s="94"/>
      <c r="I75" s="94"/>
      <c r="J75" s="94"/>
      <c r="K75" s="94"/>
      <c r="L75" s="95"/>
      <c r="M75" s="83"/>
    </row>
  </sheetData>
  <sheetProtection algorithmName="SHA-512" hashValue="4BMMRUYij8YIuqKmK0qCgeFWgB+w2OGXVDehCZrggJkDu62PqH2gIX6OgslbV+jyKeCb2fuhjVJ1FEGT2mCnsA==" saltValue="4zQ+WadEzyGUXjPZof0D7w==" spinCount="100000" sheet="1" objects="1" scenarios="1"/>
  <mergeCells count="11">
    <mergeCell ref="D66:L75"/>
    <mergeCell ref="A8:A9"/>
    <mergeCell ref="A10:A11"/>
    <mergeCell ref="A12:A13"/>
    <mergeCell ref="B1:D1"/>
    <mergeCell ref="B58:C58"/>
    <mergeCell ref="A4:A5"/>
    <mergeCell ref="A6:A7"/>
    <mergeCell ref="B19:D19"/>
    <mergeCell ref="B38:N38"/>
    <mergeCell ref="B48:N48"/>
  </mergeCells>
  <conditionalFormatting sqref="N57 M58:M63 N10:N16 N64:N65531">
    <cfRule type="cellIs" dxfId="8" priority="9" stopIfTrue="1" operator="equal">
      <formula>1</formula>
    </cfRule>
  </conditionalFormatting>
  <conditionalFormatting sqref="N2:N5 N8:N9">
    <cfRule type="cellIs" dxfId="7" priority="11" stopIfTrue="1" operator="equal">
      <formula>1</formula>
    </cfRule>
  </conditionalFormatting>
  <conditionalFormatting sqref="N6:N7">
    <cfRule type="cellIs" dxfId="6" priority="10" stopIfTrue="1" operator="equal">
      <formula>1</formula>
    </cfRule>
  </conditionalFormatting>
  <conditionalFormatting sqref="N17 N46:N47">
    <cfRule type="cellIs" dxfId="5" priority="7" stopIfTrue="1" operator="equal">
      <formula>1</formula>
    </cfRule>
  </conditionalFormatting>
  <conditionalFormatting sqref="M19:M34">
    <cfRule type="cellIs" dxfId="4" priority="5" stopIfTrue="1" operator="equal">
      <formula>1</formula>
    </cfRule>
  </conditionalFormatting>
  <conditionalFormatting sqref="N40:N45">
    <cfRule type="cellIs" dxfId="3" priority="4" stopIfTrue="1" operator="equal">
      <formula>1</formula>
    </cfRule>
  </conditionalFormatting>
  <conditionalFormatting sqref="N39">
    <cfRule type="cellIs" dxfId="2" priority="3" stopIfTrue="1" operator="equal">
      <formula>1</formula>
    </cfRule>
  </conditionalFormatting>
  <conditionalFormatting sqref="N50:N56">
    <cfRule type="cellIs" dxfId="1" priority="2" stopIfTrue="1" operator="equal">
      <formula>1</formula>
    </cfRule>
  </conditionalFormatting>
  <conditionalFormatting sqref="N49">
    <cfRule type="cellIs" dxfId="0" priority="1" stopIfTrue="1" operator="equal">
      <formula>1</formula>
    </cfRule>
  </conditionalFormatting>
  <pageMargins left="0.23622047244094491" right="0.23622047244094491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All.A</vt:lpstr>
      <vt:lpstr>All.A!Titoli_stampa</vt:lpstr>
    </vt:vector>
  </TitlesOfParts>
  <Company>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rmst</dc:creator>
  <cp:lastModifiedBy>FIORENTINO Gaspare</cp:lastModifiedBy>
  <cp:lastPrinted>2019-06-19T10:54:20Z</cp:lastPrinted>
  <dcterms:created xsi:type="dcterms:W3CDTF">2007-08-27T06:36:10Z</dcterms:created>
  <dcterms:modified xsi:type="dcterms:W3CDTF">2019-06-24T15:22:03Z</dcterms:modified>
</cp:coreProperties>
</file>