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ess.econ\progressioni 2019\Ultimi bando\Nuova cartella\"/>
    </mc:Choice>
  </mc:AlternateContent>
  <bookViews>
    <workbookView xWindow="120" yWindow="60" windowWidth="15180" windowHeight="9345"/>
  </bookViews>
  <sheets>
    <sheet name="All.A" sheetId="8" r:id="rId1"/>
  </sheets>
  <definedNames>
    <definedName name="db">#REF!</definedName>
    <definedName name="_xlnm.Print_Titles" localSheetId="0">All.A!$1:$2</definedName>
  </definedNames>
  <calcPr calcId="152511"/>
</workbook>
</file>

<file path=xl/calcChain.xml><?xml version="1.0" encoding="utf-8"?>
<calcChain xmlns="http://schemas.openxmlformats.org/spreadsheetml/2006/main">
  <c r="C61" i="8" l="1"/>
  <c r="E53" i="8"/>
  <c r="H53" i="8" s="1"/>
  <c r="L53" i="8" s="1"/>
  <c r="E52" i="8"/>
  <c r="H52" i="8" s="1"/>
  <c r="L52" i="8" s="1"/>
  <c r="E51" i="8"/>
  <c r="H51" i="8" s="1"/>
  <c r="L51" i="8" s="1"/>
  <c r="E50" i="8"/>
  <c r="E49" i="8"/>
  <c r="H49" i="8" s="1"/>
  <c r="E48" i="8"/>
  <c r="E43" i="8"/>
  <c r="H43" i="8" s="1"/>
  <c r="E42" i="8"/>
  <c r="E41" i="8"/>
  <c r="H41" i="8" s="1"/>
  <c r="E40" i="8"/>
  <c r="E39" i="8"/>
  <c r="H39" i="8" s="1"/>
  <c r="E38" i="8"/>
  <c r="E10" i="8"/>
  <c r="H10" i="8" s="1"/>
  <c r="E9" i="8"/>
  <c r="E8" i="8"/>
  <c r="H8" i="8" s="1"/>
  <c r="E7" i="8"/>
  <c r="E6" i="8"/>
  <c r="H6" i="8" s="1"/>
  <c r="E5" i="8"/>
  <c r="E4" i="8"/>
  <c r="H4" i="8" s="1"/>
  <c r="L4" i="8" s="1"/>
  <c r="H5" i="8"/>
  <c r="L5" i="8" s="1"/>
  <c r="H7" i="8"/>
  <c r="L7" i="8" s="1"/>
  <c r="F7" i="8"/>
  <c r="G7" i="8" s="1"/>
  <c r="I7" i="8" s="1"/>
  <c r="M7" i="8" s="1"/>
  <c r="H9" i="8"/>
  <c r="L9" i="8" s="1"/>
  <c r="H38" i="8"/>
  <c r="L38" i="8" s="1"/>
  <c r="F38" i="8"/>
  <c r="G38" i="8" s="1"/>
  <c r="I38" i="8" s="1"/>
  <c r="H40" i="8"/>
  <c r="L40" i="8" s="1"/>
  <c r="H42" i="8"/>
  <c r="L42" i="8" s="1"/>
  <c r="F42" i="8"/>
  <c r="G42" i="8" s="1"/>
  <c r="I42" i="8" s="1"/>
  <c r="H48" i="8"/>
  <c r="L48" i="8" s="1"/>
  <c r="H50" i="8"/>
  <c r="L50" i="8" s="1"/>
  <c r="F50" i="8"/>
  <c r="G50" i="8" s="1"/>
  <c r="I50" i="8" s="1"/>
  <c r="M50" i="8" s="1"/>
  <c r="F48" i="8"/>
  <c r="G48" i="8" s="1"/>
  <c r="I48" i="8" s="1"/>
  <c r="M48" i="8" s="1"/>
  <c r="F40" i="8"/>
  <c r="G40" i="8" s="1"/>
  <c r="I40" i="8" s="1"/>
  <c r="M40" i="8" s="1"/>
  <c r="F9" i="8"/>
  <c r="G9" i="8" s="1"/>
  <c r="F5" i="8"/>
  <c r="G5" i="8" s="1"/>
  <c r="I5" i="8" s="1"/>
  <c r="M5" i="8" s="1"/>
  <c r="J7" i="8" l="1"/>
  <c r="N7" i="8" s="1"/>
  <c r="F52" i="8"/>
  <c r="G52" i="8" s="1"/>
  <c r="I52" i="8" s="1"/>
  <c r="M52" i="8" s="1"/>
  <c r="M42" i="8"/>
  <c r="J42" i="8"/>
  <c r="N42" i="8" s="1"/>
  <c r="J38" i="8"/>
  <c r="N38" i="8" s="1"/>
  <c r="M38" i="8"/>
  <c r="L6" i="8"/>
  <c r="F6" i="8"/>
  <c r="G6" i="8" s="1"/>
  <c r="L8" i="8"/>
  <c r="F8" i="8"/>
  <c r="G8" i="8" s="1"/>
  <c r="L10" i="8"/>
  <c r="F10" i="8"/>
  <c r="G10" i="8" s="1"/>
  <c r="L39" i="8"/>
  <c r="F39" i="8"/>
  <c r="G39" i="8" s="1"/>
  <c r="L41" i="8"/>
  <c r="F41" i="8"/>
  <c r="G41" i="8" s="1"/>
  <c r="L43" i="8"/>
  <c r="F43" i="8"/>
  <c r="G43" i="8" s="1"/>
  <c r="L49" i="8"/>
  <c r="F49" i="8"/>
  <c r="G49" i="8" s="1"/>
  <c r="J5" i="8"/>
  <c r="N5" i="8" s="1"/>
  <c r="J40" i="8"/>
  <c r="N40" i="8" s="1"/>
  <c r="J48" i="8"/>
  <c r="N48" i="8" s="1"/>
  <c r="J50" i="8"/>
  <c r="N50" i="8" s="1"/>
  <c r="I9" i="8"/>
  <c r="M9" i="8" s="1"/>
  <c r="F4" i="8"/>
  <c r="G4" i="8" s="1"/>
  <c r="F51" i="8"/>
  <c r="G51" i="8" s="1"/>
  <c r="F53" i="8"/>
  <c r="G53" i="8" s="1"/>
  <c r="J52" i="8" l="1"/>
  <c r="N52" i="8" s="1"/>
  <c r="I43" i="8"/>
  <c r="M43" i="8" s="1"/>
  <c r="I39" i="8"/>
  <c r="M39" i="8" s="1"/>
  <c r="I10" i="8"/>
  <c r="M10" i="8" s="1"/>
  <c r="I53" i="8"/>
  <c r="M53" i="8" s="1"/>
  <c r="I4" i="8"/>
  <c r="M4" i="8" s="1"/>
  <c r="I51" i="8"/>
  <c r="M51" i="8" s="1"/>
  <c r="I49" i="8"/>
  <c r="M49" i="8" s="1"/>
  <c r="I41" i="8"/>
  <c r="M41" i="8" s="1"/>
  <c r="I8" i="8"/>
  <c r="M8" i="8" s="1"/>
  <c r="I6" i="8"/>
  <c r="M6" i="8" s="1"/>
  <c r="J9" i="8"/>
  <c r="N9" i="8" s="1"/>
  <c r="J6" i="8" l="1"/>
  <c r="N6" i="8" s="1"/>
  <c r="J8" i="8"/>
  <c r="N8" i="8" s="1"/>
  <c r="J41" i="8"/>
  <c r="N41" i="8" s="1"/>
  <c r="J49" i="8"/>
  <c r="N49" i="8" s="1"/>
  <c r="J51" i="8"/>
  <c r="N51" i="8" s="1"/>
  <c r="J4" i="8"/>
  <c r="N4" i="8" s="1"/>
  <c r="J53" i="8"/>
  <c r="N53" i="8" s="1"/>
  <c r="J10" i="8"/>
  <c r="N10" i="8" s="1"/>
  <c r="J39" i="8"/>
  <c r="N39" i="8" s="1"/>
  <c r="J43" i="8"/>
  <c r="N43" i="8" s="1"/>
</calcChain>
</file>

<file path=xl/sharedStrings.xml><?xml version="1.0" encoding="utf-8"?>
<sst xmlns="http://schemas.openxmlformats.org/spreadsheetml/2006/main" count="49" uniqueCount="43">
  <si>
    <t>ANNI</t>
  </si>
  <si>
    <t>AL</t>
  </si>
  <si>
    <t>MESI</t>
  </si>
  <si>
    <t>GIORNI</t>
  </si>
  <si>
    <t>Tipologia</t>
  </si>
  <si>
    <t>DAL
(Dec.Econ.)</t>
  </si>
  <si>
    <t>1a)</t>
  </si>
  <si>
    <r>
      <t xml:space="preserve">2,25 </t>
    </r>
    <r>
      <rPr>
        <sz val="7"/>
        <rFont val="Arial"/>
        <family val="2"/>
      </rPr>
      <t>punti per ogni successivo anno frazione superiore a sei mesi</t>
    </r>
  </si>
  <si>
    <t>1b)</t>
  </si>
  <si>
    <r>
      <t xml:space="preserve">1,85 </t>
    </r>
    <r>
      <rPr>
        <sz val="7"/>
        <rFont val="Arial"/>
        <family val="2"/>
      </rPr>
      <t>punti per ogni successivo anno frazione pari o superiore a sei mesi</t>
    </r>
  </si>
  <si>
    <t>2a)</t>
  </si>
  <si>
    <t>2b)</t>
  </si>
  <si>
    <t xml:space="preserve">COGNOME E NOME: </t>
  </si>
  <si>
    <t xml:space="preserve">In caso di periodi di aspettative e di rapporto di lavoro part time i predetti punteggi saranno attribuiti in proporzione all’effettiva prestazione lavorativa
</t>
  </si>
  <si>
    <t xml:space="preserve">dal </t>
  </si>
  <si>
    <t>al</t>
  </si>
  <si>
    <t>aa.</t>
  </si>
  <si>
    <t>mm.</t>
  </si>
  <si>
    <t>gg.</t>
  </si>
  <si>
    <t>Eventuali part time</t>
  </si>
  <si>
    <t>Anni</t>
  </si>
  <si>
    <t>Titoli di studio culturali e professionali</t>
  </si>
  <si>
    <t>Diploma laurea triennale</t>
  </si>
  <si>
    <t>Diploma laurea specialistica/vecchio ordinamento/magistrale</t>
  </si>
  <si>
    <t>Ulteriori titoli di studio</t>
  </si>
  <si>
    <t>Seconda laurea specialistica/vecchio ordinamento/magistrale</t>
  </si>
  <si>
    <t>Eventuali aspettative e/o congedi art. 42 co. 5 L. 151/2001</t>
  </si>
  <si>
    <t>Punteggio</t>
  </si>
  <si>
    <t>TOTALE (max 30 punti)</t>
  </si>
  <si>
    <t>Diploma di scuola secondaria di primo grado</t>
  </si>
  <si>
    <t>Diploma di qualifica professionale (biennale/triennale)</t>
  </si>
  <si>
    <r>
      <t xml:space="preserve">Valutazione della qualità della prestazione resa
</t>
    </r>
    <r>
      <rPr>
        <b/>
        <sz val="9"/>
        <color indexed="10"/>
        <rFont val="Arial"/>
        <family val="2"/>
      </rPr>
      <t>(da compilare a cura della Commissione sulla base delle valutazioni comunicate dai dirigenti)</t>
    </r>
  </si>
  <si>
    <t>I titoli valutabili sono quelli posseduti alla data del 31 dicembre 2018.</t>
  </si>
  <si>
    <r>
      <t>1,85</t>
    </r>
    <r>
      <rPr>
        <sz val="7"/>
        <rFont val="Arial"/>
        <family val="2"/>
      </rPr>
      <t xml:space="preserve"> punti per ciascun anno di  servizio di ruolo o frazione pari o superiore a sei mesi effettivamente prestato presso la G.A., nella fascia retributiva di appartenenza, </t>
    </r>
    <r>
      <rPr>
        <b/>
        <sz val="7"/>
        <rFont val="Arial"/>
        <family val="2"/>
      </rPr>
      <t>per i primi 5 anni</t>
    </r>
  </si>
  <si>
    <r>
      <t>1,45</t>
    </r>
    <r>
      <rPr>
        <sz val="7"/>
        <rFont val="Arial"/>
        <family val="2"/>
      </rPr>
      <t xml:space="preserve"> punti per ciascun anno di  servizio o frazione pari o superiore a sei mesi effettivamente prestato , </t>
    </r>
    <r>
      <rPr>
        <b/>
        <sz val="7"/>
        <rFont val="Arial"/>
        <family val="2"/>
      </rPr>
      <t>in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, presso la G.A. o dalla G.A. presso altra P.A., nella fascia retributiva di appartenenza, </t>
    </r>
    <r>
      <rPr>
        <b/>
        <sz val="7"/>
        <rFont val="Arial"/>
        <family val="2"/>
      </rPr>
      <t>per i primi 5 anni</t>
    </r>
  </si>
  <si>
    <r>
      <t xml:space="preserve">0,50 </t>
    </r>
    <r>
      <rPr>
        <sz val="7"/>
        <rFont val="Arial"/>
        <family val="2"/>
      </rPr>
      <t xml:space="preserve">punti per ciascun anno di  servizio o frazione pari o superiore a sei mesi effettivamente prestato </t>
    </r>
    <r>
      <rPr>
        <b/>
        <sz val="7"/>
        <rFont val="Arial"/>
        <family val="2"/>
      </rPr>
      <t>in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 presso la G.A.  o  dalla G.A. presso  altra P.A, nelle fasce inferiori dell'Area prima, 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stabilizzazione  al 31/12/2009</t>
    </r>
  </si>
  <si>
    <t>Diploma di scuola secondaria di secondo grado o di istruzione professionale (quadriennale/quinquennale)</t>
  </si>
  <si>
    <t>Altri titoli post laurea</t>
  </si>
  <si>
    <t>ALL. A</t>
  </si>
  <si>
    <r>
      <t xml:space="preserve">AREA PRIMA
</t>
    </r>
    <r>
      <rPr>
        <b/>
        <i/>
        <sz val="10"/>
        <color rgb="FFFF0000"/>
        <rFont val="Arial"/>
        <family val="2"/>
      </rPr>
      <t>da compilare in base ai titoli di cui all'art. 4 del bando</t>
    </r>
  </si>
  <si>
    <r>
      <t xml:space="preserve">0,70 </t>
    </r>
    <r>
      <rPr>
        <sz val="7"/>
        <rFont val="Arial"/>
        <family val="2"/>
      </rPr>
      <t xml:space="preserve">punti per ciascun anno di  servizio, di ruolo o in posizione di comando, o frazione pari o superiore a sei mesi effettivamente prestato presso la G.A., nelle fasce inferiori dell'Area prima,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al 31/12/2009</t>
    </r>
  </si>
  <si>
    <r>
      <t xml:space="preserve"> </t>
    </r>
    <r>
      <rPr>
        <b/>
        <sz val="7"/>
        <rFont val="Arial"/>
        <family val="2"/>
      </rPr>
      <t>0,25</t>
    </r>
    <r>
      <rPr>
        <sz val="7"/>
        <rFont val="Arial"/>
        <family val="2"/>
      </rPr>
      <t xml:space="preserve">  punti per ciascun anno di  servizio  o frazione pari o superiore a sei mesi, prestato presso una P.A. diversa dalla Giustizia Amministrativa nell'area prima, al netto di quello già conteggiato ai punti precedenti</t>
    </r>
  </si>
  <si>
    <t xml:space="preserve">Indicare con una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</si>
</sst>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0" fillId="8" borderId="0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8" fillId="8" borderId="0" xfId="0" applyFont="1" applyFill="1" applyBorder="1" applyAlignment="1" applyProtection="1">
      <alignment horizontal="center"/>
      <protection locked="0"/>
    </xf>
    <xf numFmtId="0" fontId="10" fillId="9" borderId="0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left" vertical="center" wrapText="1"/>
      <protection locked="0"/>
    </xf>
    <xf numFmtId="0" fontId="8" fillId="9" borderId="0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left" vertical="center" wrapText="1"/>
      <protection locked="0"/>
    </xf>
    <xf numFmtId="0" fontId="8" fillId="11" borderId="0" xfId="0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 applyProtection="1">
      <alignment horizontal="center" vertical="center"/>
      <protection locked="0"/>
    </xf>
    <xf numFmtId="1" fontId="8" fillId="11" borderId="0" xfId="0" applyNumberFormat="1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10" borderId="8" xfId="0" applyFont="1" applyFill="1" applyBorder="1" applyAlignment="1" applyProtection="1">
      <alignment vertical="center" wrapText="1"/>
      <protection locked="0"/>
    </xf>
    <xf numFmtId="0" fontId="7" fillId="11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4" fontId="3" fillId="7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1" fontId="8" fillId="4" borderId="3" xfId="0" applyNumberFormat="1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center" vertical="center"/>
    </xf>
    <xf numFmtId="1" fontId="8" fillId="5" borderId="3" xfId="0" applyNumberFormat="1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center" vertical="center"/>
    </xf>
    <xf numFmtId="1" fontId="8" fillId="6" borderId="3" xfId="0" applyNumberFormat="1" applyFont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left" vertical="center" wrapText="1"/>
    </xf>
    <xf numFmtId="0" fontId="8" fillId="7" borderId="3" xfId="0" applyFont="1" applyFill="1" applyBorder="1" applyAlignment="1" applyProtection="1">
      <alignment horizontal="center" vertical="center"/>
    </xf>
    <xf numFmtId="1" fontId="8" fillId="7" borderId="3" xfId="0" applyNumberFormat="1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 wrapText="1"/>
    </xf>
    <xf numFmtId="14" fontId="7" fillId="9" borderId="3" xfId="0" applyNumberFormat="1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center"/>
    </xf>
    <xf numFmtId="1" fontId="10" fillId="9" borderId="3" xfId="0" applyNumberFormat="1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1" fontId="8" fillId="9" borderId="3" xfId="0" applyNumberFormat="1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 wrapText="1"/>
    </xf>
    <xf numFmtId="14" fontId="7" fillId="8" borderId="3" xfId="0" applyNumberFormat="1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/>
    </xf>
    <xf numFmtId="1" fontId="10" fillId="8" borderId="3" xfId="0" applyNumberFormat="1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1" fontId="8" fillId="8" borderId="3" xfId="0" applyNumberFormat="1" applyFont="1" applyFill="1" applyBorder="1" applyAlignment="1" applyProtection="1">
      <alignment horizontal="center" vertical="center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10" borderId="3" xfId="0" applyFont="1" applyFill="1" applyBorder="1" applyAlignment="1" applyProtection="1">
      <alignment vertical="center" wrapText="1"/>
    </xf>
    <xf numFmtId="0" fontId="7" fillId="10" borderId="9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2" fillId="7" borderId="7" xfId="0" applyFont="1" applyFill="1" applyBorder="1" applyAlignment="1" applyProtection="1">
      <alignment vertical="center" wrapText="1"/>
      <protection locked="0"/>
    </xf>
    <xf numFmtId="0" fontId="9" fillId="7" borderId="7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top" wrapText="1"/>
    </xf>
    <xf numFmtId="0" fontId="7" fillId="10" borderId="7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6" zoomScaleNormal="100" workbookViewId="0">
      <selection activeCell="D64" activeCellId="123" sqref="A1 B1:D1 L1 M1 N1 B2 A3 B3 C3 D3 L3 M3 N3 N4 M4 L4 B4 A4:A5 B5 L5 M5 N5 N6 M6 L6 B6 B7 A6:A7 L7 M7 N7 A8 B8 L8 M8 N8 A9 B9 L9 M9 N9 A10 B10 L10 M10 N10 B16:D16 B36:N36 B37 C37 D37 L37 M37 N37 L38 M38 N38 L39 M39 N39 L40 M40 N40 L41 M41 N41 L42 M42 N42 L43 M43 N43 B46:N46 B47 C47 D47 L47 M47 N47 L48 M48 N48 L49 M49 N49 L50 M50 N50 L51 M51 N51 L52 M52 M52:N52 L53 M53 N53 B55:C55 B56 C56 B57 C57 B58 C58 B59 C59 B61 C61 C60 B60 B64 C64 B65 B66 B67 B68 B69 B70 B71 B72 B73 C64 C70 D64:L73"/>
    </sheetView>
  </sheetViews>
  <sheetFormatPr defaultColWidth="9.140625" defaultRowHeight="11.25" x14ac:dyDescent="0.2"/>
  <cols>
    <col min="1" max="1" width="3.7109375" style="12" customWidth="1"/>
    <col min="2" max="2" width="31.28515625" style="12" customWidth="1"/>
    <col min="3" max="3" width="9.85546875" style="12" bestFit="1" customWidth="1"/>
    <col min="4" max="4" width="10" style="12" customWidth="1"/>
    <col min="5" max="11" width="7.140625" style="12" hidden="1" customWidth="1"/>
    <col min="12" max="12" width="9.42578125" style="12" customWidth="1"/>
    <col min="13" max="13" width="7.7109375" style="12" customWidth="1"/>
    <col min="14" max="14" width="9.140625" style="12" customWidth="1"/>
    <col min="15" max="16384" width="9.140625" style="12"/>
  </cols>
  <sheetData>
    <row r="1" spans="1:14" ht="54.6" customHeight="1" x14ac:dyDescent="0.2">
      <c r="A1" s="44"/>
      <c r="B1" s="101" t="s">
        <v>39</v>
      </c>
      <c r="C1" s="101"/>
      <c r="D1" s="101"/>
      <c r="L1" s="44"/>
      <c r="M1" s="44"/>
      <c r="N1" s="45" t="s">
        <v>38</v>
      </c>
    </row>
    <row r="2" spans="1:14" ht="42.6" customHeight="1" x14ac:dyDescent="0.2">
      <c r="B2" s="46" t="s">
        <v>12</v>
      </c>
      <c r="C2" s="14"/>
      <c r="D2" s="14"/>
    </row>
    <row r="3" spans="1:14" s="13" customFormat="1" ht="29.25" customHeight="1" thickBot="1" x14ac:dyDescent="0.25">
      <c r="A3" s="47"/>
      <c r="B3" s="48"/>
      <c r="C3" s="49" t="s">
        <v>5</v>
      </c>
      <c r="D3" s="50" t="s">
        <v>1</v>
      </c>
      <c r="E3" s="15"/>
      <c r="F3" s="15"/>
      <c r="G3" s="15"/>
      <c r="H3" s="15"/>
      <c r="I3" s="15"/>
      <c r="J3" s="15"/>
      <c r="K3" s="15"/>
      <c r="L3" s="50" t="s">
        <v>0</v>
      </c>
      <c r="M3" s="50" t="s">
        <v>2</v>
      </c>
      <c r="N3" s="50" t="s">
        <v>3</v>
      </c>
    </row>
    <row r="4" spans="1:14" s="13" customFormat="1" ht="46.5" customHeight="1" thickTop="1" thickBot="1" x14ac:dyDescent="0.3">
      <c r="A4" s="104" t="s">
        <v>6</v>
      </c>
      <c r="B4" s="42" t="s">
        <v>33</v>
      </c>
      <c r="C4" s="1"/>
      <c r="D4" s="2"/>
      <c r="E4" s="16">
        <f t="shared" ref="E4:E10" si="0">IF(AND(DAY(C4)=1,DAY(D4)=31),DAYS360(C4,D4),DAYS360(C4,D4)+1)</f>
        <v>1</v>
      </c>
      <c r="F4" s="16">
        <f t="shared" ref="F4:F10" si="1">E4/360-H4</f>
        <v>2.7777777777777779E-3</v>
      </c>
      <c r="G4" s="16">
        <f t="shared" ref="G4:G10" si="2">12*F4</f>
        <v>3.3333333333333333E-2</v>
      </c>
      <c r="H4" s="16">
        <f t="shared" ref="H4:H10" si="3">INT(E4/360)</f>
        <v>0</v>
      </c>
      <c r="I4" s="16">
        <f t="shared" ref="I4:I10" si="4">INT(G4)</f>
        <v>0</v>
      </c>
      <c r="J4" s="16">
        <f t="shared" ref="J4:J10" si="5">(G4-I4)*30</f>
        <v>1</v>
      </c>
      <c r="K4" s="16"/>
      <c r="L4" s="51">
        <f t="shared" ref="L4:L10" si="6">IF(OR(H4=0,C4="",D4="",D4&lt;C4),0,H4)</f>
        <v>0</v>
      </c>
      <c r="M4" s="51">
        <f t="shared" ref="M4:M10" si="7">IF(OR(I4=0,C4="",D4="",D4&lt;C4),0,I4)</f>
        <v>0</v>
      </c>
      <c r="N4" s="52">
        <f>IF(OR(J4=0,C4="",D4="",D4&lt;C4),0,J4)</f>
        <v>0</v>
      </c>
    </row>
    <row r="5" spans="1:14" s="13" customFormat="1" ht="46.5" customHeight="1" thickTop="1" thickBot="1" x14ac:dyDescent="0.3">
      <c r="A5" s="105"/>
      <c r="B5" s="42" t="s">
        <v>7</v>
      </c>
      <c r="C5" s="1"/>
      <c r="D5" s="2"/>
      <c r="E5" s="16">
        <f t="shared" si="0"/>
        <v>1</v>
      </c>
      <c r="F5" s="16">
        <f t="shared" si="1"/>
        <v>2.7777777777777779E-3</v>
      </c>
      <c r="G5" s="16">
        <f t="shared" si="2"/>
        <v>3.3333333333333333E-2</v>
      </c>
      <c r="H5" s="16">
        <f t="shared" si="3"/>
        <v>0</v>
      </c>
      <c r="I5" s="16">
        <f t="shared" si="4"/>
        <v>0</v>
      </c>
      <c r="J5" s="16">
        <f t="shared" si="5"/>
        <v>1</v>
      </c>
      <c r="K5" s="16"/>
      <c r="L5" s="51">
        <f t="shared" si="6"/>
        <v>0</v>
      </c>
      <c r="M5" s="51">
        <f t="shared" si="7"/>
        <v>0</v>
      </c>
      <c r="N5" s="52">
        <f>IF(OR(J5=0,C5="",D5="",D5&lt;C5),0,J5)</f>
        <v>0</v>
      </c>
    </row>
    <row r="6" spans="1:14" s="13" customFormat="1" ht="51" customHeight="1" thickTop="1" thickBot="1" x14ac:dyDescent="0.3">
      <c r="A6" s="106" t="s">
        <v>8</v>
      </c>
      <c r="B6" s="43" t="s">
        <v>34</v>
      </c>
      <c r="C6" s="3"/>
      <c r="D6" s="4"/>
      <c r="E6" s="17">
        <f>IF(AND(DAY(C6)=1,DAY(D6)=31),DAYS360(C6,D6),DAYS360(C6,D6)+1)</f>
        <v>1</v>
      </c>
      <c r="F6" s="17">
        <f>E6/360-H6</f>
        <v>2.7777777777777779E-3</v>
      </c>
      <c r="G6" s="17">
        <f>12*F6</f>
        <v>3.3333333333333333E-2</v>
      </c>
      <c r="H6" s="17">
        <f>INT(E6/360)</f>
        <v>0</v>
      </c>
      <c r="I6" s="17">
        <f>INT(G6)</f>
        <v>0</v>
      </c>
      <c r="J6" s="17">
        <f>(G6-I6)*30</f>
        <v>1</v>
      </c>
      <c r="K6" s="17"/>
      <c r="L6" s="53">
        <f t="shared" si="6"/>
        <v>0</v>
      </c>
      <c r="M6" s="53">
        <f t="shared" si="7"/>
        <v>0</v>
      </c>
      <c r="N6" s="54">
        <f t="shared" ref="N6:N10" si="8">IF(OR(J6=0,C6="",D6="",D6&lt;C6),0,J6)</f>
        <v>0</v>
      </c>
    </row>
    <row r="7" spans="1:14" s="13" customFormat="1" ht="46.5" customHeight="1" thickTop="1" thickBot="1" x14ac:dyDescent="0.3">
      <c r="A7" s="107"/>
      <c r="B7" s="43" t="s">
        <v>9</v>
      </c>
      <c r="C7" s="3"/>
      <c r="D7" s="4"/>
      <c r="E7" s="17">
        <f>IF(AND(DAY(C7)=1,DAY(D7)=31),DAYS360(C7,D7),DAYS360(C7,D7)+1)</f>
        <v>1</v>
      </c>
      <c r="F7" s="17">
        <f>E7/360-H7</f>
        <v>2.7777777777777779E-3</v>
      </c>
      <c r="G7" s="17">
        <f>12*F7</f>
        <v>3.3333333333333333E-2</v>
      </c>
      <c r="H7" s="17">
        <f>INT(E7/360)</f>
        <v>0</v>
      </c>
      <c r="I7" s="17">
        <f>INT(G7)</f>
        <v>0</v>
      </c>
      <c r="J7" s="17">
        <f>(G7-I7)*30</f>
        <v>1</v>
      </c>
      <c r="K7" s="17"/>
      <c r="L7" s="53">
        <f t="shared" si="6"/>
        <v>0</v>
      </c>
      <c r="M7" s="53">
        <f t="shared" si="7"/>
        <v>0</v>
      </c>
      <c r="N7" s="54">
        <f t="shared" si="8"/>
        <v>0</v>
      </c>
    </row>
    <row r="8" spans="1:14" s="13" customFormat="1" ht="46.5" customHeight="1" thickTop="1" thickBot="1" x14ac:dyDescent="0.3">
      <c r="A8" s="55" t="s">
        <v>10</v>
      </c>
      <c r="B8" s="56" t="s">
        <v>40</v>
      </c>
      <c r="C8" s="5"/>
      <c r="D8" s="6"/>
      <c r="E8" s="18">
        <f t="shared" si="0"/>
        <v>1</v>
      </c>
      <c r="F8" s="18">
        <f t="shared" si="1"/>
        <v>2.7777777777777779E-3</v>
      </c>
      <c r="G8" s="18">
        <f t="shared" si="2"/>
        <v>3.3333333333333333E-2</v>
      </c>
      <c r="H8" s="18">
        <f t="shared" si="3"/>
        <v>0</v>
      </c>
      <c r="I8" s="18">
        <f t="shared" si="4"/>
        <v>0</v>
      </c>
      <c r="J8" s="18">
        <f t="shared" si="5"/>
        <v>1</v>
      </c>
      <c r="K8" s="18"/>
      <c r="L8" s="57">
        <f t="shared" si="6"/>
        <v>0</v>
      </c>
      <c r="M8" s="57">
        <f t="shared" si="7"/>
        <v>0</v>
      </c>
      <c r="N8" s="58">
        <f t="shared" si="8"/>
        <v>0</v>
      </c>
    </row>
    <row r="9" spans="1:14" s="13" customFormat="1" ht="51" customHeight="1" thickTop="1" thickBot="1" x14ac:dyDescent="0.3">
      <c r="A9" s="59" t="s">
        <v>11</v>
      </c>
      <c r="B9" s="60" t="s">
        <v>35</v>
      </c>
      <c r="C9" s="7"/>
      <c r="D9" s="8"/>
      <c r="E9" s="19">
        <f>IF(AND(DAY(C9)=1,DAY(D9)=31),DAYS360(C9,D9),DAYS360(C9,D9)+1)</f>
        <v>1</v>
      </c>
      <c r="F9" s="19">
        <f>E9/360-H9</f>
        <v>2.7777777777777779E-3</v>
      </c>
      <c r="G9" s="19">
        <f>12*F9</f>
        <v>3.3333333333333333E-2</v>
      </c>
      <c r="H9" s="19">
        <f>INT(E9/360)</f>
        <v>0</v>
      </c>
      <c r="I9" s="19">
        <f>INT(G9)</f>
        <v>0</v>
      </c>
      <c r="J9" s="19">
        <f>(G9-I9)*30</f>
        <v>1</v>
      </c>
      <c r="K9" s="19"/>
      <c r="L9" s="61">
        <f t="shared" si="6"/>
        <v>0</v>
      </c>
      <c r="M9" s="61">
        <f t="shared" si="7"/>
        <v>0</v>
      </c>
      <c r="N9" s="62">
        <f t="shared" si="8"/>
        <v>0</v>
      </c>
    </row>
    <row r="10" spans="1:14" ht="43.9" customHeight="1" thickTop="1" x14ac:dyDescent="0.25">
      <c r="A10" s="63">
        <v>3</v>
      </c>
      <c r="B10" s="64" t="s">
        <v>41</v>
      </c>
      <c r="C10" s="38"/>
      <c r="D10" s="39"/>
      <c r="E10" s="40">
        <f t="shared" si="0"/>
        <v>1</v>
      </c>
      <c r="F10" s="40">
        <f t="shared" si="1"/>
        <v>2.7777777777777779E-3</v>
      </c>
      <c r="G10" s="40">
        <f t="shared" si="2"/>
        <v>3.3333333333333333E-2</v>
      </c>
      <c r="H10" s="40">
        <f t="shared" si="3"/>
        <v>0</v>
      </c>
      <c r="I10" s="40">
        <f t="shared" si="4"/>
        <v>0</v>
      </c>
      <c r="J10" s="40">
        <f t="shared" si="5"/>
        <v>1</v>
      </c>
      <c r="K10" s="40"/>
      <c r="L10" s="65">
        <f t="shared" si="6"/>
        <v>0</v>
      </c>
      <c r="M10" s="65">
        <f t="shared" si="7"/>
        <v>0</v>
      </c>
      <c r="N10" s="66">
        <f t="shared" si="8"/>
        <v>0</v>
      </c>
    </row>
    <row r="11" spans="1:14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30.6" customHeight="1" x14ac:dyDescent="0.2"/>
    <row r="15" spans="1:14" ht="11.25" customHeight="1" x14ac:dyDescent="0.2">
      <c r="M15" s="20"/>
      <c r="N15" s="20"/>
    </row>
    <row r="16" spans="1:14" ht="33.75" customHeight="1" x14ac:dyDescent="0.2">
      <c r="B16" s="108" t="s">
        <v>13</v>
      </c>
      <c r="C16" s="108"/>
      <c r="D16" s="108"/>
    </row>
    <row r="17" spans="2:4" ht="0.6" customHeight="1" x14ac:dyDescent="0.2">
      <c r="B17" s="41"/>
      <c r="C17" s="41"/>
      <c r="D17" s="41"/>
    </row>
    <row r="18" spans="2:4" ht="33.75" customHeight="1" x14ac:dyDescent="0.2">
      <c r="B18" s="41"/>
      <c r="C18" s="41"/>
      <c r="D18" s="41"/>
    </row>
    <row r="19" spans="2:4" ht="11.25" customHeight="1" x14ac:dyDescent="0.2"/>
    <row r="20" spans="2:4" ht="11.25" customHeight="1" x14ac:dyDescent="0.2"/>
    <row r="21" spans="2:4" ht="11.25" customHeight="1" x14ac:dyDescent="0.2"/>
    <row r="22" spans="2:4" ht="11.25" customHeight="1" x14ac:dyDescent="0.2"/>
    <row r="23" spans="2:4" ht="11.25" customHeight="1" x14ac:dyDescent="0.2"/>
    <row r="24" spans="2:4" ht="11.25" customHeight="1" x14ac:dyDescent="0.2"/>
    <row r="25" spans="2:4" ht="11.25" customHeight="1" x14ac:dyDescent="0.2"/>
    <row r="26" spans="2:4" ht="11.25" customHeight="1" x14ac:dyDescent="0.2"/>
    <row r="27" spans="2:4" ht="11.25" customHeight="1" x14ac:dyDescent="0.2"/>
    <row r="28" spans="2:4" ht="11.25" customHeight="1" x14ac:dyDescent="0.2"/>
    <row r="29" spans="2:4" ht="11.25" customHeight="1" x14ac:dyDescent="0.2"/>
    <row r="30" spans="2:4" ht="11.25" customHeight="1" x14ac:dyDescent="0.2"/>
    <row r="31" spans="2:4" ht="11.25" customHeight="1" x14ac:dyDescent="0.2"/>
    <row r="32" spans="2:4" ht="11.25" customHeight="1" x14ac:dyDescent="0.2"/>
    <row r="33" spans="2:14" ht="11.25" customHeight="1" x14ac:dyDescent="0.2"/>
    <row r="34" spans="2:14" ht="11.25" customHeight="1" x14ac:dyDescent="0.2"/>
    <row r="35" spans="2:14" hidden="1" x14ac:dyDescent="0.2"/>
    <row r="36" spans="2:14" ht="23.25" customHeight="1" x14ac:dyDescent="0.2">
      <c r="B36" s="109" t="s">
        <v>26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2:14" ht="27" customHeight="1" x14ac:dyDescent="0.2">
      <c r="B37" s="73" t="s">
        <v>4</v>
      </c>
      <c r="C37" s="74" t="s">
        <v>14</v>
      </c>
      <c r="D37" s="74" t="s">
        <v>15</v>
      </c>
      <c r="E37" s="22"/>
      <c r="F37" s="22"/>
      <c r="G37" s="22"/>
      <c r="H37" s="22"/>
      <c r="I37" s="22"/>
      <c r="J37" s="22"/>
      <c r="K37" s="22"/>
      <c r="L37" s="75" t="s">
        <v>16</v>
      </c>
      <c r="M37" s="75" t="s">
        <v>17</v>
      </c>
      <c r="N37" s="76" t="s">
        <v>18</v>
      </c>
    </row>
    <row r="38" spans="2:14" ht="15.75" x14ac:dyDescent="0.25">
      <c r="B38" s="23"/>
      <c r="C38" s="9"/>
      <c r="D38" s="9"/>
      <c r="E38" s="24">
        <f t="shared" ref="E38:E43" si="9">IF(AND(DAY(C38)=1,DAY(D38)=31),DAYS360(C38,D38),DAYS360(C38,D38)+1)</f>
        <v>1</v>
      </c>
      <c r="F38" s="24">
        <f t="shared" ref="F38:F43" si="10">E38/360-H38</f>
        <v>2.7777777777777779E-3</v>
      </c>
      <c r="G38" s="24">
        <f t="shared" ref="G38:G43" si="11">12*F38</f>
        <v>3.3333333333333333E-2</v>
      </c>
      <c r="H38" s="24">
        <f t="shared" ref="H38:H43" si="12">INT(E38/360)</f>
        <v>0</v>
      </c>
      <c r="I38" s="24">
        <f t="shared" ref="I38:I43" si="13">INT(G38)</f>
        <v>0</v>
      </c>
      <c r="J38" s="24">
        <f t="shared" ref="J38:J43" si="14">(G38-I38)*30</f>
        <v>1</v>
      </c>
      <c r="K38" s="24"/>
      <c r="L38" s="77">
        <f t="shared" ref="L38:L43" si="15">IF(OR(H38=0,C38="",D38="",D38&lt;C38),0,H38)</f>
        <v>0</v>
      </c>
      <c r="M38" s="77">
        <f t="shared" ref="M38:M43" si="16">IF(OR(I38=0,C38="",D38="",D38&lt;C38),0,I38)</f>
        <v>0</v>
      </c>
      <c r="N38" s="78">
        <f t="shared" ref="N38:N43" si="17">IF(OR(J38=0,C38="",D38="",D38&lt;C38),0,J38)</f>
        <v>0</v>
      </c>
    </row>
    <row r="39" spans="2:14" ht="15.75" x14ac:dyDescent="0.25">
      <c r="B39" s="23"/>
      <c r="C39" s="9"/>
      <c r="D39" s="9"/>
      <c r="E39" s="24">
        <f t="shared" si="9"/>
        <v>1</v>
      </c>
      <c r="F39" s="24">
        <f t="shared" si="10"/>
        <v>2.7777777777777779E-3</v>
      </c>
      <c r="G39" s="24">
        <f t="shared" si="11"/>
        <v>3.3333333333333333E-2</v>
      </c>
      <c r="H39" s="24">
        <f t="shared" si="12"/>
        <v>0</v>
      </c>
      <c r="I39" s="24">
        <f t="shared" si="13"/>
        <v>0</v>
      </c>
      <c r="J39" s="24">
        <f t="shared" si="14"/>
        <v>1</v>
      </c>
      <c r="K39" s="24"/>
      <c r="L39" s="77">
        <f t="shared" si="15"/>
        <v>0</v>
      </c>
      <c r="M39" s="77">
        <f t="shared" si="16"/>
        <v>0</v>
      </c>
      <c r="N39" s="78">
        <f t="shared" si="17"/>
        <v>0</v>
      </c>
    </row>
    <row r="40" spans="2:14" ht="15.75" x14ac:dyDescent="0.25">
      <c r="B40" s="23"/>
      <c r="C40" s="9"/>
      <c r="D40" s="9"/>
      <c r="E40" s="24">
        <f t="shared" si="9"/>
        <v>1</v>
      </c>
      <c r="F40" s="24">
        <f t="shared" si="10"/>
        <v>2.7777777777777779E-3</v>
      </c>
      <c r="G40" s="24">
        <f t="shared" si="11"/>
        <v>3.3333333333333333E-2</v>
      </c>
      <c r="H40" s="24">
        <f t="shared" si="12"/>
        <v>0</v>
      </c>
      <c r="I40" s="24">
        <f t="shared" si="13"/>
        <v>0</v>
      </c>
      <c r="J40" s="24">
        <f t="shared" si="14"/>
        <v>1</v>
      </c>
      <c r="K40" s="24"/>
      <c r="L40" s="77">
        <f t="shared" si="15"/>
        <v>0</v>
      </c>
      <c r="M40" s="77">
        <f t="shared" si="16"/>
        <v>0</v>
      </c>
      <c r="N40" s="78">
        <f t="shared" si="17"/>
        <v>0</v>
      </c>
    </row>
    <row r="41" spans="2:14" ht="15.75" x14ac:dyDescent="0.25">
      <c r="B41" s="23"/>
      <c r="C41" s="9"/>
      <c r="D41" s="9"/>
      <c r="E41" s="24">
        <f t="shared" si="9"/>
        <v>1</v>
      </c>
      <c r="F41" s="24">
        <f t="shared" si="10"/>
        <v>2.7777777777777779E-3</v>
      </c>
      <c r="G41" s="24">
        <f t="shared" si="11"/>
        <v>3.3333333333333333E-2</v>
      </c>
      <c r="H41" s="24">
        <f t="shared" si="12"/>
        <v>0</v>
      </c>
      <c r="I41" s="24">
        <f t="shared" si="13"/>
        <v>0</v>
      </c>
      <c r="J41" s="24">
        <f t="shared" si="14"/>
        <v>1</v>
      </c>
      <c r="K41" s="24"/>
      <c r="L41" s="77">
        <f t="shared" si="15"/>
        <v>0</v>
      </c>
      <c r="M41" s="77">
        <f t="shared" si="16"/>
        <v>0</v>
      </c>
      <c r="N41" s="78">
        <f t="shared" si="17"/>
        <v>0</v>
      </c>
    </row>
    <row r="42" spans="2:14" ht="15.75" x14ac:dyDescent="0.25">
      <c r="B42" s="23"/>
      <c r="C42" s="9"/>
      <c r="D42" s="9"/>
      <c r="E42" s="24">
        <f t="shared" si="9"/>
        <v>1</v>
      </c>
      <c r="F42" s="24">
        <f t="shared" si="10"/>
        <v>2.7777777777777779E-3</v>
      </c>
      <c r="G42" s="24">
        <f t="shared" si="11"/>
        <v>3.3333333333333333E-2</v>
      </c>
      <c r="H42" s="24">
        <f t="shared" si="12"/>
        <v>0</v>
      </c>
      <c r="I42" s="24">
        <f t="shared" si="13"/>
        <v>0</v>
      </c>
      <c r="J42" s="24">
        <f t="shared" si="14"/>
        <v>1</v>
      </c>
      <c r="K42" s="24"/>
      <c r="L42" s="77">
        <f t="shared" si="15"/>
        <v>0</v>
      </c>
      <c r="M42" s="77">
        <f t="shared" si="16"/>
        <v>0</v>
      </c>
      <c r="N42" s="78">
        <f t="shared" si="17"/>
        <v>0</v>
      </c>
    </row>
    <row r="43" spans="2:14" ht="15.75" x14ac:dyDescent="0.25">
      <c r="B43" s="23"/>
      <c r="C43" s="9"/>
      <c r="D43" s="9"/>
      <c r="E43" s="24">
        <f t="shared" si="9"/>
        <v>1</v>
      </c>
      <c r="F43" s="24">
        <f t="shared" si="10"/>
        <v>2.7777777777777779E-3</v>
      </c>
      <c r="G43" s="24">
        <f t="shared" si="11"/>
        <v>3.3333333333333333E-2</v>
      </c>
      <c r="H43" s="24">
        <f t="shared" si="12"/>
        <v>0</v>
      </c>
      <c r="I43" s="24">
        <f t="shared" si="13"/>
        <v>0</v>
      </c>
      <c r="J43" s="24">
        <f t="shared" si="14"/>
        <v>1</v>
      </c>
      <c r="K43" s="24"/>
      <c r="L43" s="77">
        <f t="shared" si="15"/>
        <v>0</v>
      </c>
      <c r="M43" s="77">
        <f t="shared" si="16"/>
        <v>0</v>
      </c>
      <c r="N43" s="78">
        <f t="shared" si="17"/>
        <v>0</v>
      </c>
    </row>
    <row r="46" spans="2:14" ht="26.25" customHeight="1" x14ac:dyDescent="0.2">
      <c r="B46" s="110" t="s">
        <v>19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2:14" ht="28.5" customHeight="1" x14ac:dyDescent="0.2">
      <c r="B47" s="67" t="s">
        <v>4</v>
      </c>
      <c r="C47" s="68" t="s">
        <v>14</v>
      </c>
      <c r="D47" s="68" t="s">
        <v>15</v>
      </c>
      <c r="E47" s="25"/>
      <c r="F47" s="25"/>
      <c r="G47" s="25"/>
      <c r="H47" s="25"/>
      <c r="I47" s="25"/>
      <c r="J47" s="25"/>
      <c r="K47" s="25"/>
      <c r="L47" s="69" t="s">
        <v>16</v>
      </c>
      <c r="M47" s="69" t="s">
        <v>17</v>
      </c>
      <c r="N47" s="70" t="s">
        <v>18</v>
      </c>
    </row>
    <row r="48" spans="2:14" ht="15.75" x14ac:dyDescent="0.25">
      <c r="B48" s="26"/>
      <c r="C48" s="10"/>
      <c r="D48" s="10"/>
      <c r="E48" s="27">
        <f t="shared" ref="E48:E53" si="18">IF(AND(DAY(C48)=1,DAY(D48)=31),DAYS360(C48,D48),DAYS360(C48,D48)+1)</f>
        <v>1</v>
      </c>
      <c r="F48" s="27">
        <f t="shared" ref="F48:F53" si="19">E48/360-H48</f>
        <v>2.7777777777777779E-3</v>
      </c>
      <c r="G48" s="27">
        <f t="shared" ref="G48:G53" si="20">12*F48</f>
        <v>3.3333333333333333E-2</v>
      </c>
      <c r="H48" s="27">
        <f t="shared" ref="H48:H53" si="21">INT(E48/360)</f>
        <v>0</v>
      </c>
      <c r="I48" s="27">
        <f t="shared" ref="I48:I53" si="22">INT(G48)</f>
        <v>0</v>
      </c>
      <c r="J48" s="27">
        <f t="shared" ref="J48:J53" si="23">(G48-I48)*30</f>
        <v>1</v>
      </c>
      <c r="K48" s="27"/>
      <c r="L48" s="71">
        <f t="shared" ref="L48:L53" si="24">IF(OR(H48=0,C48="",D48="",D48&lt;C48),0,H48)</f>
        <v>0</v>
      </c>
      <c r="M48" s="71">
        <f t="shared" ref="M48:M53" si="25">IF(OR(I48=0,C48="",D48="",D48&lt;C48),0,I48)</f>
        <v>0</v>
      </c>
      <c r="N48" s="72">
        <f t="shared" ref="N48:N53" si="26">IF(OR(J48=0,C48="",D48="",D48&lt;C48),0,J48)</f>
        <v>0</v>
      </c>
    </row>
    <row r="49" spans="2:14" ht="15.75" x14ac:dyDescent="0.25">
      <c r="B49" s="26"/>
      <c r="C49" s="10"/>
      <c r="D49" s="10"/>
      <c r="E49" s="27">
        <f t="shared" si="18"/>
        <v>1</v>
      </c>
      <c r="F49" s="27">
        <f t="shared" si="19"/>
        <v>2.7777777777777779E-3</v>
      </c>
      <c r="G49" s="27">
        <f t="shared" si="20"/>
        <v>3.3333333333333333E-2</v>
      </c>
      <c r="H49" s="27">
        <f t="shared" si="21"/>
        <v>0</v>
      </c>
      <c r="I49" s="27">
        <f t="shared" si="22"/>
        <v>0</v>
      </c>
      <c r="J49" s="27">
        <f t="shared" si="23"/>
        <v>1</v>
      </c>
      <c r="K49" s="27"/>
      <c r="L49" s="71">
        <f t="shared" si="24"/>
        <v>0</v>
      </c>
      <c r="M49" s="71">
        <f t="shared" si="25"/>
        <v>0</v>
      </c>
      <c r="N49" s="72">
        <f t="shared" si="26"/>
        <v>0</v>
      </c>
    </row>
    <row r="50" spans="2:14" ht="15.75" x14ac:dyDescent="0.25">
      <c r="B50" s="26"/>
      <c r="C50" s="10"/>
      <c r="D50" s="10"/>
      <c r="E50" s="27">
        <f t="shared" si="18"/>
        <v>1</v>
      </c>
      <c r="F50" s="27">
        <f t="shared" si="19"/>
        <v>2.7777777777777779E-3</v>
      </c>
      <c r="G50" s="27">
        <f t="shared" si="20"/>
        <v>3.3333333333333333E-2</v>
      </c>
      <c r="H50" s="27">
        <f t="shared" si="21"/>
        <v>0</v>
      </c>
      <c r="I50" s="27">
        <f t="shared" si="22"/>
        <v>0</v>
      </c>
      <c r="J50" s="27">
        <f t="shared" si="23"/>
        <v>1</v>
      </c>
      <c r="K50" s="27"/>
      <c r="L50" s="71">
        <f t="shared" si="24"/>
        <v>0</v>
      </c>
      <c r="M50" s="71">
        <f t="shared" si="25"/>
        <v>0</v>
      </c>
      <c r="N50" s="72">
        <f t="shared" si="26"/>
        <v>0</v>
      </c>
    </row>
    <row r="51" spans="2:14" ht="15.75" x14ac:dyDescent="0.25">
      <c r="B51" s="26"/>
      <c r="C51" s="10"/>
      <c r="D51" s="10"/>
      <c r="E51" s="27">
        <f t="shared" si="18"/>
        <v>1</v>
      </c>
      <c r="F51" s="27">
        <f t="shared" si="19"/>
        <v>2.7777777777777779E-3</v>
      </c>
      <c r="G51" s="27">
        <f t="shared" si="20"/>
        <v>3.3333333333333333E-2</v>
      </c>
      <c r="H51" s="27">
        <f t="shared" si="21"/>
        <v>0</v>
      </c>
      <c r="I51" s="27">
        <f t="shared" si="22"/>
        <v>0</v>
      </c>
      <c r="J51" s="27">
        <f t="shared" si="23"/>
        <v>1</v>
      </c>
      <c r="K51" s="27"/>
      <c r="L51" s="71">
        <f t="shared" si="24"/>
        <v>0</v>
      </c>
      <c r="M51" s="71">
        <f t="shared" si="25"/>
        <v>0</v>
      </c>
      <c r="N51" s="72">
        <f t="shared" si="26"/>
        <v>0</v>
      </c>
    </row>
    <row r="52" spans="2:14" ht="15.75" x14ac:dyDescent="0.25">
      <c r="B52" s="26"/>
      <c r="C52" s="10"/>
      <c r="D52" s="10"/>
      <c r="E52" s="27">
        <f t="shared" si="18"/>
        <v>1</v>
      </c>
      <c r="F52" s="27">
        <f t="shared" si="19"/>
        <v>2.7777777777777779E-3</v>
      </c>
      <c r="G52" s="27">
        <f t="shared" si="20"/>
        <v>3.3333333333333333E-2</v>
      </c>
      <c r="H52" s="27">
        <f t="shared" si="21"/>
        <v>0</v>
      </c>
      <c r="I52" s="27">
        <f t="shared" si="22"/>
        <v>0</v>
      </c>
      <c r="J52" s="27">
        <f t="shared" si="23"/>
        <v>1</v>
      </c>
      <c r="K52" s="27"/>
      <c r="L52" s="71">
        <f t="shared" si="24"/>
        <v>0</v>
      </c>
      <c r="M52" s="71">
        <f t="shared" si="25"/>
        <v>0</v>
      </c>
      <c r="N52" s="72">
        <f t="shared" si="26"/>
        <v>0</v>
      </c>
    </row>
    <row r="53" spans="2:14" ht="15.75" x14ac:dyDescent="0.25">
      <c r="B53" s="26"/>
      <c r="C53" s="10"/>
      <c r="D53" s="10"/>
      <c r="E53" s="27">
        <f t="shared" si="18"/>
        <v>1</v>
      </c>
      <c r="F53" s="27">
        <f t="shared" si="19"/>
        <v>2.7777777777777779E-3</v>
      </c>
      <c r="G53" s="27">
        <f t="shared" si="20"/>
        <v>3.3333333333333333E-2</v>
      </c>
      <c r="H53" s="27">
        <f t="shared" si="21"/>
        <v>0</v>
      </c>
      <c r="I53" s="27">
        <f t="shared" si="22"/>
        <v>0</v>
      </c>
      <c r="J53" s="27">
        <f t="shared" si="23"/>
        <v>1</v>
      </c>
      <c r="K53" s="27"/>
      <c r="L53" s="71">
        <f t="shared" si="24"/>
        <v>0</v>
      </c>
      <c r="M53" s="71">
        <f t="shared" si="25"/>
        <v>0</v>
      </c>
      <c r="N53" s="72">
        <f t="shared" si="26"/>
        <v>0</v>
      </c>
    </row>
    <row r="54" spans="2:14" ht="15.75" x14ac:dyDescent="0.25">
      <c r="B54" s="28"/>
      <c r="C54" s="11"/>
      <c r="D54" s="11"/>
      <c r="E54" s="29"/>
      <c r="F54" s="29"/>
      <c r="G54" s="29"/>
      <c r="H54" s="29"/>
      <c r="I54" s="29"/>
      <c r="J54" s="29"/>
      <c r="K54" s="29"/>
      <c r="L54" s="30"/>
      <c r="M54" s="30"/>
      <c r="N54" s="31"/>
    </row>
    <row r="55" spans="2:14" ht="43.15" customHeight="1" x14ac:dyDescent="0.2">
      <c r="B55" s="102" t="s">
        <v>31</v>
      </c>
      <c r="C55" s="103"/>
      <c r="D55" s="32"/>
      <c r="E55" s="33"/>
      <c r="F55" s="33"/>
      <c r="G55" s="33"/>
      <c r="H55" s="33"/>
      <c r="I55" s="33"/>
      <c r="J55" s="33"/>
      <c r="K55" s="34"/>
    </row>
    <row r="56" spans="2:14" ht="21.75" customHeight="1" x14ac:dyDescent="0.2">
      <c r="B56" s="79" t="s">
        <v>20</v>
      </c>
      <c r="C56" s="83" t="s">
        <v>27</v>
      </c>
      <c r="D56" s="35"/>
      <c r="E56" s="35"/>
      <c r="F56" s="35"/>
      <c r="G56" s="35"/>
      <c r="H56" s="35"/>
      <c r="I56" s="35"/>
      <c r="J56" s="35"/>
      <c r="L56" s="35"/>
      <c r="M56" s="35"/>
    </row>
    <row r="57" spans="2:14" ht="15.75" customHeight="1" x14ac:dyDescent="0.2">
      <c r="B57" s="80">
        <v>2016</v>
      </c>
      <c r="C57" s="82"/>
      <c r="D57" s="35"/>
      <c r="E57" s="35"/>
      <c r="F57" s="35"/>
      <c r="G57" s="35"/>
      <c r="H57" s="35"/>
      <c r="I57" s="35"/>
      <c r="J57" s="35"/>
      <c r="L57" s="35"/>
      <c r="M57" s="35"/>
    </row>
    <row r="58" spans="2:14" ht="15.75" customHeight="1" x14ac:dyDescent="0.2">
      <c r="B58" s="80">
        <v>2017</v>
      </c>
      <c r="C58" s="82"/>
      <c r="D58" s="35"/>
      <c r="E58" s="35"/>
      <c r="F58" s="35"/>
      <c r="G58" s="35"/>
      <c r="H58" s="35"/>
      <c r="I58" s="35"/>
      <c r="J58" s="35"/>
      <c r="L58" s="35"/>
      <c r="M58" s="35"/>
    </row>
    <row r="59" spans="2:14" ht="15.75" customHeight="1" x14ac:dyDescent="0.2">
      <c r="B59" s="80">
        <v>2018</v>
      </c>
      <c r="C59" s="82"/>
      <c r="D59" s="35"/>
      <c r="E59" s="35"/>
      <c r="F59" s="35"/>
      <c r="G59" s="35"/>
      <c r="H59" s="35"/>
      <c r="I59" s="35"/>
      <c r="J59" s="35"/>
      <c r="L59" s="35"/>
      <c r="M59" s="35"/>
    </row>
    <row r="60" spans="2:14" ht="12" x14ac:dyDescent="0.2">
      <c r="B60" s="81"/>
      <c r="C60" s="81"/>
      <c r="D60" s="35"/>
      <c r="E60" s="35"/>
      <c r="F60" s="35"/>
      <c r="G60" s="35"/>
      <c r="H60" s="35"/>
      <c r="I60" s="35"/>
      <c r="J60" s="35"/>
      <c r="K60" s="35"/>
      <c r="L60" s="36"/>
      <c r="M60" s="35"/>
      <c r="N60" s="35"/>
    </row>
    <row r="61" spans="2:14" ht="17.45" customHeight="1" x14ac:dyDescent="0.2">
      <c r="B61" s="80" t="s">
        <v>28</v>
      </c>
      <c r="C61" s="80">
        <f>C57+C58+C59</f>
        <v>0</v>
      </c>
      <c r="D61" s="35"/>
      <c r="E61" s="35"/>
      <c r="F61" s="35"/>
      <c r="G61" s="35"/>
      <c r="H61" s="35"/>
      <c r="I61" s="35"/>
      <c r="J61" s="35"/>
      <c r="K61" s="35"/>
      <c r="L61" s="36"/>
      <c r="M61" s="35"/>
      <c r="N61" s="35"/>
    </row>
    <row r="62" spans="2:14" ht="12" x14ac:dyDescent="0.2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  <c r="M62" s="35"/>
      <c r="N62" s="35"/>
    </row>
    <row r="63" spans="2:14" ht="12" x14ac:dyDescent="0.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ht="26.45" customHeight="1" x14ac:dyDescent="0.2">
      <c r="B64" s="84" t="s">
        <v>21</v>
      </c>
      <c r="C64" s="86" t="s">
        <v>42</v>
      </c>
      <c r="D64" s="92" t="s">
        <v>32</v>
      </c>
      <c r="E64" s="93"/>
      <c r="F64" s="93"/>
      <c r="G64" s="93"/>
      <c r="H64" s="93"/>
      <c r="I64" s="93"/>
      <c r="J64" s="93"/>
      <c r="K64" s="93"/>
      <c r="L64" s="94"/>
    </row>
    <row r="65" spans="2:12" ht="24" customHeight="1" x14ac:dyDescent="0.2">
      <c r="B65" s="85" t="s">
        <v>29</v>
      </c>
      <c r="C65" s="88"/>
      <c r="D65" s="95"/>
      <c r="E65" s="96"/>
      <c r="F65" s="96"/>
      <c r="G65" s="96"/>
      <c r="H65" s="96"/>
      <c r="I65" s="96"/>
      <c r="J65" s="96"/>
      <c r="K65" s="96"/>
      <c r="L65" s="97"/>
    </row>
    <row r="66" spans="2:12" ht="24" customHeight="1" x14ac:dyDescent="0.2">
      <c r="B66" s="85" t="s">
        <v>30</v>
      </c>
      <c r="C66" s="89"/>
      <c r="D66" s="95"/>
      <c r="E66" s="96"/>
      <c r="F66" s="96"/>
      <c r="G66" s="96"/>
      <c r="H66" s="96"/>
      <c r="I66" s="96"/>
      <c r="J66" s="96"/>
      <c r="K66" s="96"/>
      <c r="L66" s="97"/>
    </row>
    <row r="67" spans="2:12" ht="48" x14ac:dyDescent="0.2">
      <c r="B67" s="85" t="s">
        <v>36</v>
      </c>
      <c r="C67" s="89"/>
      <c r="D67" s="95"/>
      <c r="E67" s="96"/>
      <c r="F67" s="96"/>
      <c r="G67" s="96"/>
      <c r="H67" s="96"/>
      <c r="I67" s="96"/>
      <c r="J67" s="96"/>
      <c r="K67" s="96"/>
      <c r="L67" s="97"/>
    </row>
    <row r="68" spans="2:12" ht="22.9" customHeight="1" x14ac:dyDescent="0.2">
      <c r="B68" s="85" t="s">
        <v>22</v>
      </c>
      <c r="C68" s="89"/>
      <c r="D68" s="95"/>
      <c r="E68" s="96"/>
      <c r="F68" s="96"/>
      <c r="G68" s="96"/>
      <c r="H68" s="96"/>
      <c r="I68" s="96"/>
      <c r="J68" s="96"/>
      <c r="K68" s="96"/>
      <c r="L68" s="97"/>
    </row>
    <row r="69" spans="2:12" ht="24" x14ac:dyDescent="0.2">
      <c r="B69" s="85" t="s">
        <v>23</v>
      </c>
      <c r="C69" s="89"/>
      <c r="D69" s="95"/>
      <c r="E69" s="96"/>
      <c r="F69" s="96"/>
      <c r="G69" s="96"/>
      <c r="H69" s="96"/>
      <c r="I69" s="96"/>
      <c r="J69" s="96"/>
      <c r="K69" s="96"/>
      <c r="L69" s="97"/>
    </row>
    <row r="70" spans="2:12" ht="12" customHeight="1" x14ac:dyDescent="0.2">
      <c r="B70" s="87"/>
      <c r="C70" s="91"/>
      <c r="D70" s="95"/>
      <c r="E70" s="96"/>
      <c r="F70" s="96"/>
      <c r="G70" s="96"/>
      <c r="H70" s="96"/>
      <c r="I70" s="96"/>
      <c r="J70" s="96"/>
      <c r="K70" s="96"/>
      <c r="L70" s="97"/>
    </row>
    <row r="71" spans="2:12" ht="12" customHeight="1" x14ac:dyDescent="0.2">
      <c r="B71" s="84" t="s">
        <v>24</v>
      </c>
      <c r="C71" s="89"/>
      <c r="D71" s="95"/>
      <c r="E71" s="96"/>
      <c r="F71" s="96"/>
      <c r="G71" s="96"/>
      <c r="H71" s="96"/>
      <c r="I71" s="96"/>
      <c r="J71" s="96"/>
      <c r="K71" s="96"/>
      <c r="L71" s="97"/>
    </row>
    <row r="72" spans="2:12" ht="23.45" customHeight="1" x14ac:dyDescent="0.2">
      <c r="B72" s="85" t="s">
        <v>25</v>
      </c>
      <c r="C72" s="89"/>
      <c r="D72" s="95"/>
      <c r="E72" s="96"/>
      <c r="F72" s="96"/>
      <c r="G72" s="96"/>
      <c r="H72" s="96"/>
      <c r="I72" s="96"/>
      <c r="J72" s="96"/>
      <c r="K72" s="96"/>
      <c r="L72" s="97"/>
    </row>
    <row r="73" spans="2:12" ht="12" customHeight="1" x14ac:dyDescent="0.2">
      <c r="B73" s="85" t="s">
        <v>37</v>
      </c>
      <c r="C73" s="90"/>
      <c r="D73" s="98"/>
      <c r="E73" s="99"/>
      <c r="F73" s="99"/>
      <c r="G73" s="99"/>
      <c r="H73" s="99"/>
      <c r="I73" s="99"/>
      <c r="J73" s="99"/>
      <c r="K73" s="99"/>
      <c r="L73" s="100"/>
    </row>
    <row r="74" spans="2:12" ht="10.15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</row>
  </sheetData>
  <sheetProtection algorithmName="SHA-512" hashValue="LEaWMJktPgVnfMb7/RNJXYZnE6zXQeZQB81BgDS5pN11vuJ7LsEYGSnbb9EekR5+Ga/Ra1DYjFI/P47qWWiTqw==" saltValue="HOOfzgKewvW0RmjgIhsoNA==" spinCount="100000" sheet="1" objects="1" scenarios="1"/>
  <mergeCells count="8">
    <mergeCell ref="D64:L73"/>
    <mergeCell ref="B1:D1"/>
    <mergeCell ref="B55:C55"/>
    <mergeCell ref="A4:A5"/>
    <mergeCell ref="A6:A7"/>
    <mergeCell ref="B16:D16"/>
    <mergeCell ref="B36:N36"/>
    <mergeCell ref="B46:N46"/>
  </mergeCells>
  <conditionalFormatting sqref="M55:M59 N9:N14 N60:N65534">
    <cfRule type="cellIs" dxfId="8" priority="8" stopIfTrue="1" operator="equal">
      <formula>1</formula>
    </cfRule>
  </conditionalFormatting>
  <conditionalFormatting sqref="N2 N44:N45">
    <cfRule type="cellIs" dxfId="7" priority="9" stopIfTrue="1" operator="equal">
      <formula>1</formula>
    </cfRule>
  </conditionalFormatting>
  <conditionalFormatting sqref="M16:M18">
    <cfRule type="cellIs" dxfId="6" priority="7" stopIfTrue="1" operator="equal">
      <formula>1</formula>
    </cfRule>
  </conditionalFormatting>
  <conditionalFormatting sqref="N37">
    <cfRule type="cellIs" dxfId="5" priority="5" stopIfTrue="1" operator="equal">
      <formula>1</formula>
    </cfRule>
  </conditionalFormatting>
  <conditionalFormatting sqref="N38:N43">
    <cfRule type="cellIs" dxfId="4" priority="6" stopIfTrue="1" operator="equal">
      <formula>1</formula>
    </cfRule>
  </conditionalFormatting>
  <conditionalFormatting sqref="N48:N54">
    <cfRule type="cellIs" dxfId="3" priority="4" stopIfTrue="1" operator="equal">
      <formula>1</formula>
    </cfRule>
  </conditionalFormatting>
  <conditionalFormatting sqref="N47">
    <cfRule type="cellIs" dxfId="2" priority="3" stopIfTrue="1" operator="equal">
      <formula>1</formula>
    </cfRule>
  </conditionalFormatting>
  <conditionalFormatting sqref="N3:N5 N8">
    <cfRule type="cellIs" dxfId="1" priority="2" stopIfTrue="1" operator="equal">
      <formula>1</formula>
    </cfRule>
  </conditionalFormatting>
  <conditionalFormatting sqref="N6:N7">
    <cfRule type="cellIs" dxfId="0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All.A</vt:lpstr>
      <vt:lpstr>All.A!Titoli_stampa</vt:lpstr>
    </vt:vector>
  </TitlesOfParts>
  <Company>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rmst</dc:creator>
  <cp:lastModifiedBy>FIORENTINO Gaspare</cp:lastModifiedBy>
  <cp:lastPrinted>2019-06-24T11:14:19Z</cp:lastPrinted>
  <dcterms:created xsi:type="dcterms:W3CDTF">2007-08-27T06:36:10Z</dcterms:created>
  <dcterms:modified xsi:type="dcterms:W3CDTF">2019-06-24T15:22:26Z</dcterms:modified>
</cp:coreProperties>
</file>